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21720" windowHeight="12036" activeTab="0"/>
  </bookViews>
  <sheets>
    <sheet name="SOUHRN" sheetId="1" r:id="rId1"/>
    <sheet name="osetreni stromu" sheetId="2" r:id="rId2"/>
    <sheet name="výsadba stromů+trávník" sheetId="3" r:id="rId3"/>
  </sheets>
  <definedNames>
    <definedName name="_xlnm.Print_Titles" localSheetId="2">'výsadba stromů+trávník'!$1:$1</definedName>
  </definedNames>
  <calcPr fullCalcOnLoad="1"/>
</workbook>
</file>

<file path=xl/sharedStrings.xml><?xml version="1.0" encoding="utf-8"?>
<sst xmlns="http://schemas.openxmlformats.org/spreadsheetml/2006/main" count="526" uniqueCount="275">
  <si>
    <t>t</t>
  </si>
  <si>
    <t>ks</t>
  </si>
  <si>
    <t>184 85-2416</t>
  </si>
  <si>
    <t>184 10-2115</t>
  </si>
  <si>
    <t>184 21-5133</t>
  </si>
  <si>
    <t>184 21-5412</t>
  </si>
  <si>
    <t>184 91-1431</t>
  </si>
  <si>
    <t>185 85-1121</t>
  </si>
  <si>
    <t>184 10-2113</t>
  </si>
  <si>
    <t>183 40-3153</t>
  </si>
  <si>
    <t>kg</t>
  </si>
  <si>
    <t>Revitalizace zeleně historického centra obce Tuklaty</t>
  </si>
  <si>
    <t>R1</t>
  </si>
  <si>
    <t>Salix alba 'Tristis'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</si>
  <si>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</si>
  <si>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</si>
  <si>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</si>
  <si>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</si>
  <si>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</si>
  <si>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</si>
  <si>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</si>
  <si>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</si>
  <si>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</si>
  <si>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</si>
  <si>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Tilia cordata</t>
  </si>
  <si>
    <t>R12</t>
  </si>
  <si>
    <t>R13</t>
  </si>
  <si>
    <t>R14</t>
  </si>
  <si>
    <t>R15</t>
  </si>
  <si>
    <t>R16</t>
  </si>
  <si>
    <t>Řez zdravotní</t>
  </si>
  <si>
    <t>Redukce obvodová</t>
  </si>
  <si>
    <t>výška (m)</t>
  </si>
  <si>
    <t>průměr (m)</t>
  </si>
  <si>
    <t>13</t>
  </si>
  <si>
    <t>14</t>
  </si>
  <si>
    <t>15</t>
  </si>
  <si>
    <t>10</t>
  </si>
  <si>
    <t>9</t>
  </si>
  <si>
    <t>18-20</t>
  </si>
  <si>
    <t>16-18</t>
  </si>
  <si>
    <t>16</t>
  </si>
  <si>
    <t>184 85-2215</t>
  </si>
  <si>
    <t>184 85-2415</t>
  </si>
  <si>
    <t>184 85-2214</t>
  </si>
  <si>
    <t>184 85-2213</t>
  </si>
  <si>
    <t>184 85-2413</t>
  </si>
  <si>
    <t>184 85-2216</t>
  </si>
  <si>
    <t>184 85-2219</t>
  </si>
  <si>
    <t>184 85-2419</t>
  </si>
  <si>
    <t>184 85-2217</t>
  </si>
  <si>
    <t>Řez bezpečnostní</t>
  </si>
  <si>
    <t>184 85-2114</t>
  </si>
  <si>
    <t>184 85-2115</t>
  </si>
  <si>
    <t>-</t>
  </si>
  <si>
    <t>výrazně nakloněný strom, jednostranná koruna, suché větve v koruně
výrazné kořenové náběhy</t>
  </si>
  <si>
    <t>mírně nakloněný strom, suché větve a pahýly v koruně, 3 kmeny od 2,5m</t>
  </si>
  <si>
    <t>výrazné kořenové náběhy, 2 kmeny od 2m</t>
  </si>
  <si>
    <t>mírně nakloněný strom, suché větve v koruně, výrazné kořenové náběhy</t>
  </si>
  <si>
    <t>suché větve v koruně, výrazné kořenové náběhy, 3 kmeny od 2m</t>
  </si>
  <si>
    <t>suché větve v koruně, výrazné kořenové náběhy, 2 kmeny od 2,5m</t>
  </si>
  <si>
    <t>suché větve v koruně, výrazné kořenové náběhy, 3 kmeny od 2,5m</t>
  </si>
  <si>
    <t>suché větve v koruně, výrazné kořenové náběhy, jednostranná koruny, 
2 kmeny od 2,5m</t>
  </si>
  <si>
    <t>mírně nakloněný strom, suché větve v koruně, výmladky na kmeni po odstr.větvích
chybné větvení "V" v 5m je zpevněno vazbou - kontrola již instalované  vazby,
v místě větvení je pravděpodobně dutina (ze země není vidět)</t>
  </si>
  <si>
    <t>suché větve v koruně, na kmeni zacelené rány po odstraněných větvích</t>
  </si>
  <si>
    <t>suché větve v koruně, 2 kmeny od 2,5m</t>
  </si>
  <si>
    <t>suché větve v koruně, mírně nakloněný strom</t>
  </si>
  <si>
    <t xml:space="preserve">suché větve v koruně, hustá koruna </t>
  </si>
  <si>
    <t>OŠETŘENÍ STÁVAJÍCÍCH STROMŮ - lokalita u rybníka</t>
  </si>
  <si>
    <t>celkem :</t>
  </si>
  <si>
    <t>OŠETŘENÍ STÁVAJÍCÍCH STROMŮ - lokalita okolí fary a tvrze</t>
  </si>
  <si>
    <t>A1</t>
  </si>
  <si>
    <t>A2</t>
  </si>
  <si>
    <t>Morus alba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</si>
  <si>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</si>
  <si>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</si>
  <si>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</si>
  <si>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</si>
  <si>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</si>
  <si>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</si>
  <si>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</si>
  <si>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</si>
  <si>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</si>
  <si>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</si>
  <si>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</si>
  <si>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</si>
  <si>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</si>
  <si>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</si>
  <si>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</si>
  <si>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</si>
  <si>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</si>
  <si>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Fraxinus exccelsior</t>
  </si>
  <si>
    <t>A20</t>
  </si>
  <si>
    <t>A21</t>
  </si>
  <si>
    <t>A22</t>
  </si>
  <si>
    <t>11</t>
  </si>
  <si>
    <t>2,5</t>
  </si>
  <si>
    <t>12</t>
  </si>
  <si>
    <t>7</t>
  </si>
  <si>
    <t>1-2</t>
  </si>
  <si>
    <t>2-3</t>
  </si>
  <si>
    <t>vitalita</t>
  </si>
  <si>
    <t>Řez výchovný</t>
  </si>
  <si>
    <t>mladá výsadba</t>
  </si>
  <si>
    <t>odstranit spodní větve</t>
  </si>
  <si>
    <t>výrazně nakloněný, suché větve v koruně</t>
  </si>
  <si>
    <t>184 85-2212</t>
  </si>
  <si>
    <t>184 85-2113</t>
  </si>
  <si>
    <t>184 85-2112</t>
  </si>
  <si>
    <t>184 85-2312</t>
  </si>
  <si>
    <t>184 85-2313</t>
  </si>
  <si>
    <t>suché větve a pahýly v koruně, 3 kmeny do 2m, dřevokazná houba na kmeni 
a kosterní větvi, hlavní větev s houbou odstranit</t>
  </si>
  <si>
    <t>otevřená dutina kmene po vylomené části koruny, kmen dutý
koruna po redukčním řezu zmlazuje</t>
  </si>
  <si>
    <t>boulovitý kmen s výmladky (výml.odstranit),  sekundární koruna po opakovaném 
tvarovacím řezu,  suché větve a pahýly v koruně</t>
  </si>
  <si>
    <t>boulovitý kmen s výmladky (výml.odstranit),  sekundární koruna po opakovaném 
tvarovacím řezu,  suché větve a pahýly v koruně, velké rány na zakrácených větvích</t>
  </si>
  <si>
    <t xml:space="preserve">boulovitý kmen s výmladky u paty kmene a kolem ran po ořez.větvích (výml.odstranit),
sekundární koruna po opak.tvarovacím řezu, velké rány na zakrácených větvích </t>
  </si>
  <si>
    <t>2</t>
  </si>
  <si>
    <t>3-4</t>
  </si>
  <si>
    <t>redukcí snížení výšky a těžiště koruny</t>
  </si>
  <si>
    <t>184 85-2412</t>
  </si>
  <si>
    <t>boulovitý kmen, sekundární koruna po opakovaném tvarovacím řezu, 
suché větve a pahýly v koruně</t>
  </si>
  <si>
    <t>8</t>
  </si>
  <si>
    <t>1</t>
  </si>
  <si>
    <t>3 kmeny od 3m, výrazné kořenové náběhy, roste těsně u hřbitovní zdi</t>
  </si>
  <si>
    <t>rána po odstraněné kosterní větvi, roste těsně u hřbitovní zdi</t>
  </si>
  <si>
    <t>boulovitý kmen, suché větve a pahýly v koruně, výmladky po ořezaných spodních větvích</t>
  </si>
  <si>
    <t>0</t>
  </si>
  <si>
    <t>mírně nakloněný kmen, jednostranná koruna, zmenšení objemu koruny</t>
  </si>
  <si>
    <t>3</t>
  </si>
  <si>
    <t>suché větve a pahýly v koruně, u paty odhalené jádro</t>
  </si>
  <si>
    <t>suché větve a rány po odstraněné kosterní větvi v koruně</t>
  </si>
  <si>
    <t>redukce nakloněné části koruny pro zvýšení stability, symetrizace koruny</t>
  </si>
  <si>
    <t>snížení těžiště a horní části koruny</t>
  </si>
  <si>
    <t>snížení koruny a redukce 1 kmene na vodou</t>
  </si>
  <si>
    <t>suché větve v koruně, výrazné kořenové náběhy, jednostranná koruna, 2 kmeny od 2m</t>
  </si>
  <si>
    <t>SOUHRNNÁ TABULKA</t>
  </si>
  <si>
    <t>OŠETŘENÍ STÁVAJÍCÍCH STROMŮ CELKEM</t>
  </si>
  <si>
    <t>OŠETŘENÍ STROMŮ</t>
  </si>
  <si>
    <t>Cena (bez DPH)</t>
  </si>
  <si>
    <t>DRCENÍ DŘEVNÍ HMOTY</t>
  </si>
  <si>
    <t>m3</t>
  </si>
  <si>
    <t>VÝSADBA STROMŮ</t>
  </si>
  <si>
    <t>m2</t>
  </si>
  <si>
    <t>CELKOVÉ NÁKLADY bez DPH</t>
  </si>
  <si>
    <t>DPH 21%</t>
  </si>
  <si>
    <t>CELKOVÉ NÁKLADY vč. DPH</t>
  </si>
  <si>
    <t>počet j.</t>
  </si>
  <si>
    <t>%</t>
  </si>
  <si>
    <t>zdrav.
stav</t>
  </si>
  <si>
    <t>č.pol.</t>
  </si>
  <si>
    <t>m.j.</t>
  </si>
  <si>
    <t>počet m.j.</t>
  </si>
  <si>
    <t>kód položky</t>
  </si>
  <si>
    <t>183 10-1221</t>
  </si>
  <si>
    <t>materiál</t>
  </si>
  <si>
    <t>cena Kč/m.j.</t>
  </si>
  <si>
    <t>juta na obalení kmene</t>
  </si>
  <si>
    <t>třešeň - Prunus avium Plena - obvod kmene 12-14cm</t>
  </si>
  <si>
    <t xml:space="preserve">Ukotvení stromu 3 kůly při průměru kůlů do 100mm délka kůlu do 3m   </t>
  </si>
  <si>
    <t xml:space="preserve">Dovoz vody pro zálivku rostlin za vzdálenost do 1km   </t>
  </si>
  <si>
    <t>Poplatek za uložení na skládce (výkopek z jamky)</t>
  </si>
  <si>
    <t xml:space="preserve">kůly ke stromům délka 2,5m, průměr 7-9cm, vč.úvazku a příček - 3ks/strom </t>
  </si>
  <si>
    <t>přesuny hmot</t>
  </si>
  <si>
    <t>dutina u paty kmene (hojí se), rovný kmen, z výmladků tvoří sekundární korunu
suché větve v koruně</t>
  </si>
  <si>
    <t>boulovitý kmen, výmladky po ořezaných kosterních větví, tvoří sekundární korunu</t>
  </si>
  <si>
    <t>nakloněný, boulovitý kmen s výmladky (výml.odstranit), rány po řezu a suché větve 
v koruně, výrazné kořenové náběhy v trávníku, zakrácení vodorovné větve</t>
  </si>
  <si>
    <t>snížení objemu koruny vzhledem k vážnému poškození kmene</t>
  </si>
  <si>
    <t>průměr
koruny
(m)</t>
  </si>
  <si>
    <t>výška
stromu
(m)</t>
  </si>
  <si>
    <t>183 10-5221</t>
  </si>
  <si>
    <t xml:space="preserve">Výsadba dřeviny s balem do jamky se zalitím v rovině při průměru balu do 600mm </t>
  </si>
  <si>
    <t xml:space="preserve">Výsadba dřeviny s balem do jamky se zalitím ve svahu do 1:1 při průměru balu do 500mm </t>
  </si>
  <si>
    <t>184 10-2134</t>
  </si>
  <si>
    <t xml:space="preserve">Výsadba dřeviny s balem do jamky se zalitím v rovině při průměru balu do 500mm </t>
  </si>
  <si>
    <t>184 10-2114</t>
  </si>
  <si>
    <t>Zhotovení obalu kmene stromu z juty ve dvou vrstvách v rovině</t>
  </si>
  <si>
    <t>184 50-1131</t>
  </si>
  <si>
    <t>Zhotovení obalu kmene stromu z juty ve dvou vrstvách ve svahu do 1:1</t>
  </si>
  <si>
    <t>184 50-1133</t>
  </si>
  <si>
    <t>Zhotovení závlahové mísy o průměru do 1m v rovině</t>
  </si>
  <si>
    <t>Zhotovení závlahové mísy o průměru do 1m ve svahu do 1:1</t>
  </si>
  <si>
    <t>184 21-5432</t>
  </si>
  <si>
    <t>Výchovný řez po výsadbě, alejový strom výšky do 6m</t>
  </si>
  <si>
    <t>184 91-1433</t>
  </si>
  <si>
    <t>lípa - Tilia cordata - obvod kmene 14-16cm</t>
  </si>
  <si>
    <t>Doprava rostlinného materiálu do 80km</t>
  </si>
  <si>
    <t>Aplikace hydrogelu při výsadbě - 150 g/strom, promíchání se substrátem. vč.dodávky</t>
  </si>
  <si>
    <t>Hnojení tabletovým hnojivem při výsadbě - 5 ks/strom, vč. dodávky</t>
  </si>
  <si>
    <t>Hloubení jamky pro výsadbu s výměnou půdy 50 % (tř.1-4), objem do 1 m3 v rovině s naložením a odvozem výkopů do 20km</t>
  </si>
  <si>
    <t>Hloubení jamky pro výsadbu s výměnou půdy 50 % (tř.1-4), objem do 1 m3 ve svahu do 1:1 s naložením a odvozem výkopů do 20km</t>
  </si>
  <si>
    <t>162 20-1201</t>
  </si>
  <si>
    <t>Vodorovné přemístění sypaniny stavebním kolečkem (tř.1-4) na vzdálenost do 10m (substrát)</t>
  </si>
  <si>
    <t>162 20-1211</t>
  </si>
  <si>
    <t>998 23-1411</t>
  </si>
  <si>
    <t>Ruční přesun hmot pro sadov. a krajin. úpravy vodorovně do 100 m  bez mechanizace (rostliny)</t>
  </si>
  <si>
    <t>Vodorovné přemístění sypaniny nošením (tř.1-4) z hromady na vzdálenost do 10m (mulč)</t>
  </si>
  <si>
    <t>VEDLEJŠÍ ROZPOČTOVÉ NÁKLADY
energie, omezení dopravy na komunikacích, zařízení staveniště</t>
  </si>
  <si>
    <t>Kontrola nainstalované bezpečnostní vazby</t>
  </si>
  <si>
    <t>Aesculus hippoc.</t>
  </si>
  <si>
    <t>Robinia pseudoac.</t>
  </si>
  <si>
    <t>číslo
stromu</t>
  </si>
  <si>
    <t>boule u paty kmene, sekundár.koruna po opak.tvar.řezu, otevřená dutina u paty 
kmene a v místech po odstraněných kosterních větvích, celý kmen dutý, odstranit výml.</t>
  </si>
  <si>
    <t>boulov.pata kmene s výmladky (výml.odstranit), sekundární koruna po opak.tvar.řezu, 
torzo kmene, otevřená dutina kmene je vyplněna polyur.pěnou, výrazné kořen.náběhy</t>
  </si>
  <si>
    <t>mírně nakloněný, jednostr.koruna, suché větve a pahýly v koruně, trouchnivé jádro</t>
  </si>
  <si>
    <t>m</t>
  </si>
  <si>
    <t>stromy:</t>
  </si>
  <si>
    <t>živý plot:</t>
  </si>
  <si>
    <t>VÝSADBA ŽIVÝ PLOT</t>
  </si>
  <si>
    <t>ptačí zob - Ligustrum vulgare - kontejner 5l, výška 60/80cm</t>
  </si>
  <si>
    <t>Hnojení tabletovým hnojivem při výsadbě - 2 ks/keř, vč. dodávky</t>
  </si>
  <si>
    <t>Aplikace hydrogelu při výsadbě - 30 g/keř, promíchání se substrátem. vč.dodávky</t>
  </si>
  <si>
    <t>Výchovný řez po výsadbě - listnatý keř výšky do 80cm</t>
  </si>
  <si>
    <t>184 91-1421</t>
  </si>
  <si>
    <t xml:space="preserve">voda na zálivku - 50 l/strom, 20 l/m2 </t>
  </si>
  <si>
    <t>Obdělání půdy rytím hl. do 200mm (tř.1-2) v rovině</t>
  </si>
  <si>
    <t>183 40-3131</t>
  </si>
  <si>
    <t>Obdělání půdy hrabáním v rovině</t>
  </si>
  <si>
    <t>184 80-2611</t>
  </si>
  <si>
    <t>Chemické odplevelení postřikem naširoko v rovině</t>
  </si>
  <si>
    <t>olše - Alnus glutinosa - obvod kmene 12-14cm</t>
  </si>
  <si>
    <t>etapa I - ošetření a výsadba stromů</t>
  </si>
  <si>
    <t>111 25-1111</t>
  </si>
  <si>
    <t>Mulčování závlahové mísy štěpkou při tl. mulče do 150mm v rovině</t>
  </si>
  <si>
    <t>Mulčování závlahové mísy štěpkou při tl. mulče do 150mm ve svahu do 1:1</t>
  </si>
  <si>
    <t>Mulčování vysazených rostlin štěpkou při tl. mulče do 100mm v rovině - pás široký 1m</t>
  </si>
  <si>
    <t>CELKOVÉ REALIZAČNÍ NÁKLADY</t>
  </si>
  <si>
    <r>
      <t xml:space="preserve">CELKOVÉ PŘÍMÉ REALIZAČNÍ NÁKLADY </t>
    </r>
    <r>
      <rPr>
        <sz val="12"/>
        <color indexed="8"/>
        <rFont val="Calibri"/>
        <family val="2"/>
      </rPr>
      <t xml:space="preserve">po odpočtu nevyužité štěpky </t>
    </r>
  </si>
  <si>
    <t>OBNOVA TRAVNATÉ PLOCHY U TVRZE</t>
  </si>
  <si>
    <t>183 40-3253</t>
  </si>
  <si>
    <t>181 41-1132</t>
  </si>
  <si>
    <t>Založení trávníku parkového výsevem, ve svahu do 1:2</t>
  </si>
  <si>
    <t>ornice na doplnění plochy svahu u tvrze (nákup)</t>
  </si>
  <si>
    <t>Rozprostření a urovnání ornice ve svahu sklonu přes 1:5 souvislé plochy do 500m2
tl. vrstvy  do 25cm</t>
  </si>
  <si>
    <t>182 30-1124</t>
  </si>
  <si>
    <t xml:space="preserve">Obdělání půdy hrabáním ve svahu do 1:2 </t>
  </si>
  <si>
    <t xml:space="preserve">Štěpkování větví strojně vč. naložení a odvozu do 20km se složením </t>
  </si>
  <si>
    <t>Doprava sypkých materiálů do 20km (navážka substrátu, ornice, odvoz odpadu-výkopek z jamky)</t>
  </si>
  <si>
    <t>184 91-1312</t>
  </si>
  <si>
    <t>mulčovací textilie - juta 500 g/m2 (10% na překryv)</t>
  </si>
  <si>
    <t>travní osivo - parková směs 25g/m2</t>
  </si>
  <si>
    <t>trávník:</t>
  </si>
  <si>
    <t>VÝSADBA DŘEVIN A ZALOŽENÍ TRAVNATÝCH PLOCH</t>
  </si>
  <si>
    <t>VÝSADBA DŘEVIN A ZALOŽENÍ TRAVNATÝCH PLOCH CELKEM</t>
  </si>
  <si>
    <t>Výsadba dřeviny s balem průměru do 300mm v rovině se zalitím</t>
  </si>
  <si>
    <t>Hloubení jamky pro výsadbu s výměnou půdy 50 % (tř.1-4), objem do 0,05 m3 v rovině s naložením a odvozem výkopů do 20km</t>
  </si>
  <si>
    <t>183 10-1213</t>
  </si>
  <si>
    <t>výsadbový substrát - ornice/kompost/písek v poměru 2/2/1 - 0,5m3/strom - 0,025m3/keř</t>
  </si>
  <si>
    <t>Zhotovení prkenných zábran proti sesuvu ornice ve svahu - 5 řad 1m od sebe vč.materiálu</t>
  </si>
  <si>
    <t>Položení mulčovací textilie ve svahu do 1:2</t>
  </si>
  <si>
    <t>Poplatek za uložení bioodpadu na skládce (nevyužitá štěpka 7m3)</t>
  </si>
  <si>
    <r>
      <t>DRCENÍ DŘEVNÍ HMOTY</t>
    </r>
    <r>
      <rPr>
        <sz val="11"/>
        <color theme="1"/>
        <rFont val="Calibri"/>
        <family val="2"/>
      </rPr>
      <t xml:space="preserve"> vzniklé ošetřením stromů - štěpkování</t>
    </r>
  </si>
  <si>
    <t>suché větve v koruně, četné výmladky u paty a na kmeni (odstranit)
2 kmeny od 2,5m</t>
  </si>
  <si>
    <t>MAT 1</t>
  </si>
  <si>
    <t>MAT 2</t>
  </si>
  <si>
    <t>MAT 3</t>
  </si>
  <si>
    <t>MAT 4</t>
  </si>
  <si>
    <t>MAT 5</t>
  </si>
  <si>
    <t>MAT 6</t>
  </si>
  <si>
    <t>MAT 7</t>
  </si>
  <si>
    <t>MAT 8</t>
  </si>
  <si>
    <t>MAT R1</t>
  </si>
  <si>
    <t>MAT R2</t>
  </si>
  <si>
    <t>MAT R3</t>
  </si>
  <si>
    <t>MAT R4</t>
  </si>
  <si>
    <t xml:space="preserve">INFORMAČNÍ PANEL - PAMĚTNÍ DESKA
náklady na výrobu a instalaci </t>
  </si>
  <si>
    <t>VÝKAZ VÝMĚR</t>
  </si>
  <si>
    <t>cena (Kč)</t>
  </si>
  <si>
    <t>Štěpkování - nevyužitý materiál (odpočet)</t>
  </si>
  <si>
    <t>štěpka - vrstva tl.15cm (stromy 15m2) -  tl.10-15cm (keře 20m2) - odpad z drcení (viz.položka 1)</t>
  </si>
  <si>
    <t>obvod 
kmene 
(cm)</t>
  </si>
  <si>
    <t>průměr 
kmene 
(cm)</t>
  </si>
  <si>
    <t xml:space="preserve"> taxon</t>
  </si>
  <si>
    <t xml:space="preserve"> technologie ošetření</t>
  </si>
  <si>
    <t xml:space="preserve">  poznámka</t>
  </si>
  <si>
    <t>název položky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</si>
</sst>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#,##0.0000"/>
    <numFmt numFmtId="167" formatCode="#,##0.000"/>
    <numFmt numFmtId="168" formatCode="#,##0.000;\-#,##0.000"/>
    <numFmt numFmtId="169" formatCode="#,##0.00;\-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9"/>
      <name val="Arial CE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65" fontId="3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9" fontId="55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65" fontId="55" fillId="0" borderId="13" xfId="0" applyNumberFormat="1" applyFont="1" applyBorder="1" applyAlignment="1">
      <alignment horizontal="right" vertical="center"/>
    </xf>
    <xf numFmtId="0" fontId="55" fillId="2" borderId="13" xfId="0" applyFont="1" applyFill="1" applyBorder="1" applyAlignment="1">
      <alignment vertical="center"/>
    </xf>
    <xf numFmtId="9" fontId="55" fillId="0" borderId="13" xfId="0" applyNumberFormat="1" applyFont="1" applyBorder="1" applyAlignment="1">
      <alignment horizontal="left" vertical="center"/>
    </xf>
    <xf numFmtId="49" fontId="55" fillId="0" borderId="13" xfId="0" applyNumberFormat="1" applyFont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right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4" fontId="28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28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5" fillId="0" borderId="16" xfId="0" applyFont="1" applyBorder="1" applyAlignment="1">
      <alignment vertical="center"/>
    </xf>
    <xf numFmtId="0" fontId="5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4" fillId="8" borderId="14" xfId="0" applyFont="1" applyFill="1" applyBorder="1" applyAlignment="1">
      <alignment vertical="center"/>
    </xf>
    <xf numFmtId="165" fontId="54" fillId="8" borderId="14" xfId="0" applyNumberFormat="1" applyFont="1" applyFill="1" applyBorder="1" applyAlignment="1">
      <alignment vertical="center"/>
    </xf>
    <xf numFmtId="0" fontId="55" fillId="2" borderId="14" xfId="0" applyFont="1" applyFill="1" applyBorder="1" applyAlignment="1">
      <alignment vertical="center"/>
    </xf>
    <xf numFmtId="0" fontId="54" fillId="2" borderId="14" xfId="0" applyFont="1" applyFill="1" applyBorder="1" applyAlignment="1">
      <alignment vertical="center"/>
    </xf>
    <xf numFmtId="0" fontId="54" fillId="2" borderId="14" xfId="0" applyFont="1" applyFill="1" applyBorder="1" applyAlignment="1">
      <alignment horizontal="center" vertical="center"/>
    </xf>
    <xf numFmtId="165" fontId="54" fillId="2" borderId="14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165" fontId="37" fillId="0" borderId="0" xfId="0" applyNumberFormat="1" applyFont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65" fontId="0" fillId="0" borderId="14" xfId="0" applyNumberFormat="1" applyFont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right" vertical="center"/>
    </xf>
    <xf numFmtId="165" fontId="54" fillId="0" borderId="0" xfId="0" applyNumberFormat="1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165" fontId="54" fillId="0" borderId="0" xfId="0" applyNumberFormat="1" applyFont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8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/>
    </xf>
    <xf numFmtId="0" fontId="29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4" fontId="33" fillId="0" borderId="26" xfId="0" applyNumberFormat="1" applyFont="1" applyBorder="1" applyAlignment="1">
      <alignment horizontal="center" vertical="center"/>
    </xf>
    <xf numFmtId="4" fontId="33" fillId="0" borderId="27" xfId="0" applyNumberFormat="1" applyFont="1" applyBorder="1" applyAlignment="1">
      <alignment horizontal="center" vertical="center"/>
    </xf>
    <xf numFmtId="4" fontId="33" fillId="0" borderId="27" xfId="0" applyNumberFormat="1" applyFont="1" applyFill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4" fontId="33" fillId="0" borderId="28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" fontId="28" fillId="0" borderId="22" xfId="0" applyNumberFormat="1" applyFont="1" applyBorder="1" applyAlignment="1">
      <alignment horizontal="right" vertical="center"/>
    </xf>
    <xf numFmtId="4" fontId="28" fillId="0" borderId="26" xfId="0" applyNumberFormat="1" applyFont="1" applyBorder="1" applyAlignment="1">
      <alignment horizontal="right" vertical="center"/>
    </xf>
    <xf numFmtId="4" fontId="28" fillId="0" borderId="28" xfId="0" applyNumberFormat="1" applyFont="1" applyBorder="1" applyAlignment="1">
      <alignment horizontal="right" vertical="center"/>
    </xf>
    <xf numFmtId="0" fontId="28" fillId="0" borderId="19" xfId="0" applyFont="1" applyFill="1" applyBorder="1" applyAlignment="1">
      <alignment horizontal="center" vertical="center" wrapText="1"/>
    </xf>
    <xf numFmtId="4" fontId="28" fillId="0" borderId="31" xfId="0" applyNumberFormat="1" applyFont="1" applyBorder="1" applyAlignment="1">
      <alignment horizontal="right" vertical="center"/>
    </xf>
    <xf numFmtId="0" fontId="54" fillId="2" borderId="19" xfId="0" applyFont="1" applyFill="1" applyBorder="1" applyAlignment="1">
      <alignment vertical="center"/>
    </xf>
    <xf numFmtId="9" fontId="54" fillId="2" borderId="14" xfId="0" applyNumberFormat="1" applyFont="1" applyFill="1" applyBorder="1" applyAlignment="1">
      <alignment horizontal="center" vertical="center"/>
    </xf>
    <xf numFmtId="165" fontId="54" fillId="2" borderId="14" xfId="0" applyNumberFormat="1" applyFont="1" applyFill="1" applyBorder="1" applyAlignment="1">
      <alignment vertical="center"/>
    </xf>
    <xf numFmtId="0" fontId="54" fillId="2" borderId="2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165" fontId="55" fillId="0" borderId="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54" fillId="8" borderId="19" xfId="0" applyFont="1" applyFill="1" applyBorder="1" applyAlignment="1">
      <alignment vertical="center"/>
    </xf>
    <xf numFmtId="0" fontId="55" fillId="8" borderId="22" xfId="0" applyFont="1" applyFill="1" applyBorder="1" applyAlignment="1">
      <alignment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4" fontId="33" fillId="0" borderId="26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50.421875" style="0" customWidth="1"/>
    <col min="2" max="2" width="10.8515625" style="0" customWidth="1"/>
    <col min="3" max="3" width="12.57421875" style="0" customWidth="1"/>
    <col min="4" max="4" width="6.140625" style="0" customWidth="1"/>
    <col min="5" max="5" width="19.8515625" style="0" customWidth="1"/>
    <col min="6" max="6" width="5.7109375" style="0" customWidth="1"/>
  </cols>
  <sheetData>
    <row r="1" spans="1:6" ht="18">
      <c r="A1" s="7" t="s">
        <v>11</v>
      </c>
      <c r="B1" s="7"/>
      <c r="C1" s="7"/>
      <c r="D1" s="7"/>
      <c r="E1" s="21"/>
      <c r="F1" s="21"/>
    </row>
    <row r="2" spans="1:6" ht="21">
      <c r="A2" s="55" t="s">
        <v>220</v>
      </c>
      <c r="B2" s="7"/>
      <c r="C2" s="7"/>
      <c r="D2" s="7"/>
      <c r="E2" s="21"/>
      <c r="F2" s="21"/>
    </row>
    <row r="3" spans="1:6" ht="23.25">
      <c r="A3" s="6" t="s">
        <v>265</v>
      </c>
      <c r="B3" s="6"/>
      <c r="C3" s="6"/>
      <c r="D3" s="6"/>
      <c r="E3" s="21"/>
      <c r="F3" s="21"/>
    </row>
    <row r="4" spans="1:6" ht="14.25">
      <c r="A4" s="21"/>
      <c r="B4" s="21"/>
      <c r="C4" s="21"/>
      <c r="D4" s="21"/>
      <c r="E4" s="21"/>
      <c r="F4" s="21"/>
    </row>
    <row r="5" spans="1:6" ht="28.5" customHeight="1">
      <c r="A5" s="53" t="s">
        <v>135</v>
      </c>
      <c r="B5" s="53"/>
      <c r="C5" s="53"/>
      <c r="D5" s="53"/>
      <c r="E5" s="54"/>
      <c r="F5" s="54"/>
    </row>
    <row r="6" spans="1:6" ht="17.25" customHeight="1">
      <c r="A6" s="27"/>
      <c r="B6" s="27"/>
      <c r="C6" s="92" t="s">
        <v>146</v>
      </c>
      <c r="D6" s="92"/>
      <c r="E6" s="28" t="s">
        <v>138</v>
      </c>
      <c r="F6" s="27"/>
    </row>
    <row r="7" spans="1:6" ht="24.75" customHeight="1">
      <c r="A7" s="70" t="s">
        <v>137</v>
      </c>
      <c r="B7" s="70"/>
      <c r="C7" s="71">
        <v>38</v>
      </c>
      <c r="D7" s="72" t="s">
        <v>1</v>
      </c>
      <c r="E7" s="73">
        <f>'osetreni stromu'!F54</f>
        <v>0</v>
      </c>
      <c r="F7" s="29"/>
    </row>
    <row r="8" spans="1:6" ht="20.25" customHeight="1">
      <c r="A8" s="70" t="s">
        <v>139</v>
      </c>
      <c r="B8" s="70"/>
      <c r="C8" s="71">
        <v>12</v>
      </c>
      <c r="D8" s="72" t="s">
        <v>140</v>
      </c>
      <c r="E8" s="74">
        <f>'výsadba stromů+trávník'!G5</f>
        <v>0</v>
      </c>
      <c r="F8" s="56"/>
    </row>
    <row r="9" spans="1:6" ht="21.75" customHeight="1">
      <c r="A9" s="75" t="s">
        <v>241</v>
      </c>
      <c r="B9" s="76" t="s">
        <v>205</v>
      </c>
      <c r="C9" s="76">
        <v>15</v>
      </c>
      <c r="D9" s="77" t="s">
        <v>1</v>
      </c>
      <c r="E9" s="94">
        <f>'výsadba stromů+trávník'!G60</f>
        <v>0</v>
      </c>
      <c r="F9" s="52"/>
    </row>
    <row r="10" spans="1:6" ht="19.5" customHeight="1">
      <c r="A10" s="78"/>
      <c r="B10" s="79" t="s">
        <v>206</v>
      </c>
      <c r="C10" s="79">
        <v>20</v>
      </c>
      <c r="D10" s="80" t="s">
        <v>204</v>
      </c>
      <c r="E10" s="95"/>
      <c r="F10" s="67"/>
    </row>
    <row r="11" spans="1:6" ht="19.5" customHeight="1">
      <c r="A11" s="81"/>
      <c r="B11" s="82" t="s">
        <v>240</v>
      </c>
      <c r="C11" s="82">
        <v>80</v>
      </c>
      <c r="D11" s="83" t="s">
        <v>142</v>
      </c>
      <c r="E11" s="96"/>
      <c r="F11" s="68"/>
    </row>
    <row r="12" spans="1:6" ht="24.75" customHeight="1">
      <c r="A12" s="84" t="s">
        <v>225</v>
      </c>
      <c r="B12" s="84"/>
      <c r="C12" s="85"/>
      <c r="D12" s="85"/>
      <c r="E12" s="86">
        <f>SUM(E7:E11)</f>
        <v>0</v>
      </c>
      <c r="F12" s="32"/>
    </row>
    <row r="13" spans="1:6" ht="22.5" customHeight="1">
      <c r="A13" s="87" t="s">
        <v>267</v>
      </c>
      <c r="B13" s="87"/>
      <c r="C13" s="71">
        <v>7</v>
      </c>
      <c r="D13" s="72" t="s">
        <v>140</v>
      </c>
      <c r="E13" s="88"/>
      <c r="F13" s="24"/>
    </row>
    <row r="14" spans="1:6" ht="24.75" customHeight="1">
      <c r="A14" s="61" t="s">
        <v>226</v>
      </c>
      <c r="B14" s="61"/>
      <c r="C14" s="62"/>
      <c r="D14" s="62"/>
      <c r="E14" s="63">
        <f>E12-E13</f>
        <v>0</v>
      </c>
      <c r="F14" s="60"/>
    </row>
    <row r="15" spans="1:6" ht="24" customHeight="1">
      <c r="A15" s="24"/>
      <c r="B15" s="24"/>
      <c r="C15" s="25"/>
      <c r="D15" s="25"/>
      <c r="E15" s="23"/>
      <c r="F15" s="24"/>
    </row>
    <row r="16" spans="1:6" ht="36.75" customHeight="1">
      <c r="A16" s="93" t="s">
        <v>196</v>
      </c>
      <c r="B16" s="93"/>
      <c r="C16" s="34" t="s">
        <v>128</v>
      </c>
      <c r="D16" s="33" t="s">
        <v>147</v>
      </c>
      <c r="E16" s="31">
        <f>E14*0.03</f>
        <v>0</v>
      </c>
      <c r="F16" s="30"/>
    </row>
    <row r="17" spans="1:6" ht="36.75" customHeight="1">
      <c r="A17" s="93" t="s">
        <v>264</v>
      </c>
      <c r="B17" s="93"/>
      <c r="C17" s="34" t="s">
        <v>122</v>
      </c>
      <c r="D17" s="33" t="s">
        <v>1</v>
      </c>
      <c r="E17" s="31"/>
      <c r="F17" s="30"/>
    </row>
    <row r="18" spans="1:6" ht="19.5" customHeight="1">
      <c r="A18" s="21"/>
      <c r="B18" s="21"/>
      <c r="C18" s="26"/>
      <c r="D18" s="26"/>
      <c r="E18" s="21"/>
      <c r="F18" s="21"/>
    </row>
    <row r="19" spans="1:6" ht="24.75" customHeight="1">
      <c r="A19" s="132" t="s">
        <v>143</v>
      </c>
      <c r="B19" s="61"/>
      <c r="C19" s="133"/>
      <c r="D19" s="133"/>
      <c r="E19" s="134">
        <f>SUM(E14:E17)</f>
        <v>0</v>
      </c>
      <c r="F19" s="135"/>
    </row>
    <row r="20" spans="1:6" ht="24.75" customHeight="1">
      <c r="A20" s="136" t="s">
        <v>144</v>
      </c>
      <c r="B20" s="137"/>
      <c r="C20" s="137"/>
      <c r="D20" s="137"/>
      <c r="E20" s="138">
        <f>E19*0.21</f>
        <v>0</v>
      </c>
      <c r="F20" s="139"/>
    </row>
    <row r="21" spans="1:6" ht="27" customHeight="1">
      <c r="A21" s="140" t="s">
        <v>145</v>
      </c>
      <c r="B21" s="58"/>
      <c r="C21" s="58"/>
      <c r="D21" s="58"/>
      <c r="E21" s="59">
        <f>SUM(E19:E20)</f>
        <v>0</v>
      </c>
      <c r="F21" s="141"/>
    </row>
    <row r="22" ht="24.75" customHeight="1"/>
    <row r="23" ht="24.75" customHeight="1"/>
    <row r="24" ht="24.75" customHeight="1"/>
  </sheetData>
  <sheetProtection/>
  <mergeCells count="4">
    <mergeCell ref="C6:D6"/>
    <mergeCell ref="A17:B17"/>
    <mergeCell ref="E9:E11"/>
    <mergeCell ref="A16:B16"/>
  </mergeCells>
  <printOptions/>
  <pageMargins left="1.8897637795275593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90" zoomScaleNormal="90" zoomScalePageLayoutView="148" workbookViewId="0" topLeftCell="A1">
      <selection activeCell="F3" sqref="F3"/>
    </sheetView>
  </sheetViews>
  <sheetFormatPr defaultColWidth="9.140625" defaultRowHeight="15"/>
  <cols>
    <col min="1" max="1" width="11.00390625" style="0" customWidth="1"/>
    <col min="2" max="2" width="6.140625" style="9" customWidth="1"/>
    <col min="3" max="3" width="15.421875" style="0" customWidth="1"/>
    <col min="4" max="4" width="16.28125" style="0" customWidth="1"/>
    <col min="5" max="5" width="65.140625" style="0" customWidth="1"/>
    <col min="6" max="6" width="12.7109375" style="9" customWidth="1"/>
    <col min="7" max="7" width="5.8515625" style="9" customWidth="1"/>
    <col min="8" max="8" width="6.57421875" style="9" customWidth="1"/>
    <col min="9" max="9" width="6.140625" style="0" customWidth="1"/>
    <col min="10" max="10" width="5.7109375" style="0" customWidth="1"/>
    <col min="11" max="11" width="6.140625" style="0" customWidth="1"/>
    <col min="12" max="12" width="4.7109375" style="0" customWidth="1"/>
  </cols>
  <sheetData>
    <row r="1" ht="22.5" customHeight="1" thickBot="1">
      <c r="A1" s="4" t="s">
        <v>70</v>
      </c>
    </row>
    <row r="2" spans="1:12" ht="32.25" customHeight="1" thickBot="1">
      <c r="A2" s="3" t="s">
        <v>152</v>
      </c>
      <c r="B2" s="13" t="s">
        <v>200</v>
      </c>
      <c r="C2" s="2" t="s">
        <v>271</v>
      </c>
      <c r="D2" s="2" t="s">
        <v>272</v>
      </c>
      <c r="E2" s="145" t="s">
        <v>273</v>
      </c>
      <c r="F2" s="116" t="s">
        <v>266</v>
      </c>
      <c r="G2" s="112" t="s">
        <v>269</v>
      </c>
      <c r="H2" s="13" t="s">
        <v>270</v>
      </c>
      <c r="I2" s="13" t="s">
        <v>168</v>
      </c>
      <c r="J2" s="13" t="s">
        <v>167</v>
      </c>
      <c r="K2" s="13" t="s">
        <v>101</v>
      </c>
      <c r="L2" s="13" t="s">
        <v>148</v>
      </c>
    </row>
    <row r="3" spans="1:12" ht="27" customHeight="1" thickTop="1">
      <c r="A3" s="35" t="s">
        <v>45</v>
      </c>
      <c r="B3" s="10" t="s">
        <v>71</v>
      </c>
      <c r="C3" s="17" t="s">
        <v>24</v>
      </c>
      <c r="D3" s="11" t="s">
        <v>30</v>
      </c>
      <c r="E3" s="110" t="s">
        <v>113</v>
      </c>
      <c r="F3" s="117"/>
      <c r="G3" s="113">
        <v>225</v>
      </c>
      <c r="H3" s="47">
        <f aca="true" t="shared" si="0" ref="H3:H28">G3/3.1415</f>
        <v>71.62183670221232</v>
      </c>
      <c r="I3" s="14" t="s">
        <v>95</v>
      </c>
      <c r="J3" s="10">
        <v>8</v>
      </c>
      <c r="K3" s="14">
        <v>2</v>
      </c>
      <c r="L3" s="14">
        <v>2</v>
      </c>
    </row>
    <row r="4" spans="1:12" ht="27" customHeight="1">
      <c r="A4" s="35" t="s">
        <v>45</v>
      </c>
      <c r="B4" s="10" t="s">
        <v>72</v>
      </c>
      <c r="C4" s="17" t="s">
        <v>73</v>
      </c>
      <c r="D4" s="11" t="s">
        <v>30</v>
      </c>
      <c r="E4" s="110" t="s">
        <v>112</v>
      </c>
      <c r="F4" s="117"/>
      <c r="G4" s="113">
        <v>142</v>
      </c>
      <c r="H4" s="47">
        <f t="shared" si="0"/>
        <v>45.20133694095177</v>
      </c>
      <c r="I4" s="14" t="s">
        <v>37</v>
      </c>
      <c r="J4" s="10">
        <v>8</v>
      </c>
      <c r="K4" s="14" t="s">
        <v>99</v>
      </c>
      <c r="L4" s="14">
        <v>3</v>
      </c>
    </row>
    <row r="5" spans="1:12" ht="27" customHeight="1">
      <c r="A5" s="35" t="s">
        <v>42</v>
      </c>
      <c r="B5" s="10" t="s">
        <v>74</v>
      </c>
      <c r="C5" s="17" t="s">
        <v>24</v>
      </c>
      <c r="D5" s="11" t="s">
        <v>30</v>
      </c>
      <c r="E5" s="110" t="s">
        <v>115</v>
      </c>
      <c r="F5" s="117"/>
      <c r="G5" s="114">
        <v>272</v>
      </c>
      <c r="H5" s="101">
        <f>G5/3.1415</f>
        <v>86.58284259111889</v>
      </c>
      <c r="I5" s="97" t="s">
        <v>36</v>
      </c>
      <c r="J5" s="99">
        <v>10</v>
      </c>
      <c r="K5" s="97">
        <v>2</v>
      </c>
      <c r="L5" s="97">
        <v>2</v>
      </c>
    </row>
    <row r="6" spans="1:12" ht="19.5" customHeight="1">
      <c r="A6" s="35" t="s">
        <v>43</v>
      </c>
      <c r="B6" s="10" t="s">
        <v>74</v>
      </c>
      <c r="C6" s="17" t="s">
        <v>24</v>
      </c>
      <c r="D6" s="16" t="s">
        <v>31</v>
      </c>
      <c r="E6" s="111" t="s">
        <v>118</v>
      </c>
      <c r="F6" s="117"/>
      <c r="G6" s="115"/>
      <c r="H6" s="102"/>
      <c r="I6" s="98"/>
      <c r="J6" s="100"/>
      <c r="K6" s="98"/>
      <c r="L6" s="98"/>
    </row>
    <row r="7" spans="1:12" ht="27" customHeight="1">
      <c r="A7" s="35" t="s">
        <v>42</v>
      </c>
      <c r="B7" s="10" t="s">
        <v>75</v>
      </c>
      <c r="C7" s="17" t="s">
        <v>24</v>
      </c>
      <c r="D7" s="11" t="s">
        <v>30</v>
      </c>
      <c r="E7" s="110" t="s">
        <v>114</v>
      </c>
      <c r="F7" s="117"/>
      <c r="G7" s="114">
        <v>240</v>
      </c>
      <c r="H7" s="101">
        <f>G7/3.1415</f>
        <v>76.39662581569314</v>
      </c>
      <c r="I7" s="97" t="s">
        <v>36</v>
      </c>
      <c r="J7" s="99">
        <v>9</v>
      </c>
      <c r="K7" s="97">
        <v>2</v>
      </c>
      <c r="L7" s="97" t="s">
        <v>100</v>
      </c>
    </row>
    <row r="8" spans="1:12" ht="18.75" customHeight="1">
      <c r="A8" s="35" t="s">
        <v>43</v>
      </c>
      <c r="B8" s="10" t="s">
        <v>75</v>
      </c>
      <c r="C8" s="17" t="s">
        <v>24</v>
      </c>
      <c r="D8" s="16" t="s">
        <v>31</v>
      </c>
      <c r="E8" s="111" t="s">
        <v>118</v>
      </c>
      <c r="F8" s="117"/>
      <c r="G8" s="115"/>
      <c r="H8" s="102"/>
      <c r="I8" s="98"/>
      <c r="J8" s="100"/>
      <c r="K8" s="98"/>
      <c r="L8" s="98"/>
    </row>
    <row r="9" spans="1:12" ht="27.75" customHeight="1">
      <c r="A9" s="35" t="s">
        <v>45</v>
      </c>
      <c r="B9" s="10" t="s">
        <v>76</v>
      </c>
      <c r="C9" s="17" t="s">
        <v>24</v>
      </c>
      <c r="D9" s="11" t="s">
        <v>30</v>
      </c>
      <c r="E9" s="110" t="s">
        <v>201</v>
      </c>
      <c r="F9" s="117"/>
      <c r="G9" s="114">
        <v>225</v>
      </c>
      <c r="H9" s="101">
        <f t="shared" si="0"/>
        <v>71.62183670221232</v>
      </c>
      <c r="I9" s="97" t="s">
        <v>97</v>
      </c>
      <c r="J9" s="99">
        <v>7</v>
      </c>
      <c r="K9" s="97" t="s">
        <v>116</v>
      </c>
      <c r="L9" s="97" t="s">
        <v>117</v>
      </c>
    </row>
    <row r="10" spans="1:12" ht="21" customHeight="1">
      <c r="A10" s="35" t="s">
        <v>46</v>
      </c>
      <c r="B10" s="10" t="s">
        <v>76</v>
      </c>
      <c r="C10" s="17" t="s">
        <v>24</v>
      </c>
      <c r="D10" s="16" t="s">
        <v>31</v>
      </c>
      <c r="E10" s="110" t="s">
        <v>166</v>
      </c>
      <c r="F10" s="117"/>
      <c r="G10" s="115"/>
      <c r="H10" s="102"/>
      <c r="I10" s="98"/>
      <c r="J10" s="100"/>
      <c r="K10" s="98"/>
      <c r="L10" s="98"/>
    </row>
    <row r="11" spans="1:12" ht="27" customHeight="1">
      <c r="A11" s="35" t="s">
        <v>106</v>
      </c>
      <c r="B11" s="10" t="s">
        <v>77</v>
      </c>
      <c r="C11" s="17" t="s">
        <v>24</v>
      </c>
      <c r="D11" s="16" t="s">
        <v>30</v>
      </c>
      <c r="E11" s="110" t="s">
        <v>163</v>
      </c>
      <c r="F11" s="117"/>
      <c r="G11" s="114">
        <v>100</v>
      </c>
      <c r="H11" s="101">
        <f t="shared" si="0"/>
        <v>31.831927423205475</v>
      </c>
      <c r="I11" s="97" t="s">
        <v>97</v>
      </c>
      <c r="J11" s="99">
        <v>3.5</v>
      </c>
      <c r="K11" s="97" t="s">
        <v>116</v>
      </c>
      <c r="L11" s="97">
        <v>2</v>
      </c>
    </row>
    <row r="12" spans="1:12" ht="19.5" customHeight="1">
      <c r="A12" s="35" t="s">
        <v>119</v>
      </c>
      <c r="B12" s="10" t="s">
        <v>77</v>
      </c>
      <c r="C12" s="17" t="s">
        <v>24</v>
      </c>
      <c r="D12" s="16" t="s">
        <v>31</v>
      </c>
      <c r="E12" s="111" t="s">
        <v>118</v>
      </c>
      <c r="F12" s="117"/>
      <c r="G12" s="115"/>
      <c r="H12" s="102"/>
      <c r="I12" s="98"/>
      <c r="J12" s="100"/>
      <c r="K12" s="98"/>
      <c r="L12" s="98"/>
    </row>
    <row r="13" spans="1:12" ht="19.5" customHeight="1">
      <c r="A13" s="35" t="s">
        <v>106</v>
      </c>
      <c r="B13" s="10" t="s">
        <v>78</v>
      </c>
      <c r="C13" s="17" t="s">
        <v>24</v>
      </c>
      <c r="D13" s="11" t="s">
        <v>30</v>
      </c>
      <c r="E13" s="110" t="s">
        <v>164</v>
      </c>
      <c r="F13" s="117"/>
      <c r="G13" s="113">
        <v>103</v>
      </c>
      <c r="H13" s="47">
        <f t="shared" si="0"/>
        <v>32.78688524590164</v>
      </c>
      <c r="I13" s="14" t="s">
        <v>95</v>
      </c>
      <c r="J13" s="10">
        <v>5</v>
      </c>
      <c r="K13" s="14" t="s">
        <v>116</v>
      </c>
      <c r="L13" s="14" t="s">
        <v>116</v>
      </c>
    </row>
    <row r="14" spans="1:12" ht="26.25" customHeight="1">
      <c r="A14" s="35" t="s">
        <v>45</v>
      </c>
      <c r="B14" s="10" t="s">
        <v>79</v>
      </c>
      <c r="C14" s="17" t="s">
        <v>24</v>
      </c>
      <c r="D14" s="16" t="s">
        <v>30</v>
      </c>
      <c r="E14" s="110" t="s">
        <v>120</v>
      </c>
      <c r="F14" s="117"/>
      <c r="G14" s="113">
        <v>126</v>
      </c>
      <c r="H14" s="47">
        <f t="shared" si="0"/>
        <v>40.108228553238895</v>
      </c>
      <c r="I14" s="14" t="s">
        <v>37</v>
      </c>
      <c r="J14" s="10">
        <v>8</v>
      </c>
      <c r="K14" s="14" t="s">
        <v>116</v>
      </c>
      <c r="L14" s="14" t="s">
        <v>100</v>
      </c>
    </row>
    <row r="15" spans="1:12" ht="27" customHeight="1">
      <c r="A15" s="35" t="s">
        <v>106</v>
      </c>
      <c r="B15" s="10" t="s">
        <v>80</v>
      </c>
      <c r="C15" s="17" t="s">
        <v>24</v>
      </c>
      <c r="D15" s="11" t="s">
        <v>30</v>
      </c>
      <c r="E15" s="110" t="s">
        <v>202</v>
      </c>
      <c r="F15" s="117"/>
      <c r="G15" s="113">
        <v>160</v>
      </c>
      <c r="H15" s="47">
        <f t="shared" si="0"/>
        <v>50.931083877128756</v>
      </c>
      <c r="I15" s="14" t="s">
        <v>121</v>
      </c>
      <c r="J15" s="10">
        <v>6</v>
      </c>
      <c r="K15" s="14" t="s">
        <v>116</v>
      </c>
      <c r="L15" s="14" t="s">
        <v>117</v>
      </c>
    </row>
    <row r="16" spans="1:12" ht="27.75" customHeight="1">
      <c r="A16" s="35" t="s">
        <v>44</v>
      </c>
      <c r="B16" s="10" t="s">
        <v>81</v>
      </c>
      <c r="C16" s="17" t="s">
        <v>24</v>
      </c>
      <c r="D16" s="16" t="s">
        <v>30</v>
      </c>
      <c r="E16" s="110" t="s">
        <v>165</v>
      </c>
      <c r="F16" s="117"/>
      <c r="G16" s="113">
        <v>200</v>
      </c>
      <c r="H16" s="47">
        <f t="shared" si="0"/>
        <v>63.66385484641095</v>
      </c>
      <c r="I16" s="14" t="s">
        <v>37</v>
      </c>
      <c r="J16" s="10">
        <v>10</v>
      </c>
      <c r="K16" s="14">
        <v>2</v>
      </c>
      <c r="L16" s="14" t="s">
        <v>116</v>
      </c>
    </row>
    <row r="17" spans="1:12" ht="19.5" customHeight="1">
      <c r="A17" s="35" t="s">
        <v>109</v>
      </c>
      <c r="B17" s="10" t="s">
        <v>82</v>
      </c>
      <c r="C17" s="17" t="s">
        <v>24</v>
      </c>
      <c r="D17" s="16" t="s">
        <v>102</v>
      </c>
      <c r="E17" s="110" t="s">
        <v>103</v>
      </c>
      <c r="F17" s="117"/>
      <c r="G17" s="113">
        <v>9</v>
      </c>
      <c r="H17" s="47">
        <f t="shared" si="0"/>
        <v>2.8648734680884926</v>
      </c>
      <c r="I17" s="14" t="s">
        <v>96</v>
      </c>
      <c r="J17" s="10">
        <v>1</v>
      </c>
      <c r="K17" s="14">
        <v>1</v>
      </c>
      <c r="L17" s="14" t="s">
        <v>122</v>
      </c>
    </row>
    <row r="18" spans="1:12" ht="19.5" customHeight="1">
      <c r="A18" s="35" t="s">
        <v>52</v>
      </c>
      <c r="B18" s="10" t="s">
        <v>83</v>
      </c>
      <c r="C18" s="17" t="s">
        <v>198</v>
      </c>
      <c r="D18" s="11" t="s">
        <v>51</v>
      </c>
      <c r="E18" s="111" t="s">
        <v>123</v>
      </c>
      <c r="F18" s="117"/>
      <c r="G18" s="113">
        <v>145</v>
      </c>
      <c r="H18" s="47">
        <f t="shared" si="0"/>
        <v>46.156294763647935</v>
      </c>
      <c r="I18" s="14" t="s">
        <v>34</v>
      </c>
      <c r="J18" s="10">
        <v>7</v>
      </c>
      <c r="K18" s="14">
        <v>1</v>
      </c>
      <c r="L18" s="14">
        <v>1</v>
      </c>
    </row>
    <row r="19" spans="1:12" ht="19.5" customHeight="1">
      <c r="A19" s="35" t="s">
        <v>107</v>
      </c>
      <c r="B19" s="10" t="s">
        <v>84</v>
      </c>
      <c r="C19" s="17" t="s">
        <v>198</v>
      </c>
      <c r="D19" s="11" t="s">
        <v>51</v>
      </c>
      <c r="E19" s="110" t="s">
        <v>124</v>
      </c>
      <c r="F19" s="117"/>
      <c r="G19" s="113">
        <v>132</v>
      </c>
      <c r="H19" s="47">
        <f t="shared" si="0"/>
        <v>42.01814419863123</v>
      </c>
      <c r="I19" s="14" t="s">
        <v>97</v>
      </c>
      <c r="J19" s="10">
        <v>6</v>
      </c>
      <c r="K19" s="14">
        <v>1</v>
      </c>
      <c r="L19" s="14">
        <v>1</v>
      </c>
    </row>
    <row r="20" spans="1:12" ht="19.5" customHeight="1">
      <c r="A20" s="35" t="s">
        <v>45</v>
      </c>
      <c r="B20" s="10" t="s">
        <v>85</v>
      </c>
      <c r="C20" s="17" t="s">
        <v>24</v>
      </c>
      <c r="D20" s="11" t="s">
        <v>30</v>
      </c>
      <c r="E20" s="110" t="s">
        <v>125</v>
      </c>
      <c r="F20" s="117"/>
      <c r="G20" s="113">
        <v>116</v>
      </c>
      <c r="H20" s="47">
        <f t="shared" si="0"/>
        <v>36.92503581091835</v>
      </c>
      <c r="I20" s="14" t="s">
        <v>97</v>
      </c>
      <c r="J20" s="10">
        <v>6</v>
      </c>
      <c r="K20" s="14" t="s">
        <v>99</v>
      </c>
      <c r="L20" s="14" t="s">
        <v>122</v>
      </c>
    </row>
    <row r="21" spans="1:12" ht="19.5" customHeight="1">
      <c r="A21" s="35" t="s">
        <v>45</v>
      </c>
      <c r="B21" s="10" t="s">
        <v>86</v>
      </c>
      <c r="C21" s="17" t="s">
        <v>24</v>
      </c>
      <c r="D21" s="11" t="s">
        <v>30</v>
      </c>
      <c r="E21" s="110" t="s">
        <v>125</v>
      </c>
      <c r="F21" s="117"/>
      <c r="G21" s="113">
        <v>140</v>
      </c>
      <c r="H21" s="47">
        <f t="shared" si="0"/>
        <v>44.564698392487664</v>
      </c>
      <c r="I21" s="14" t="s">
        <v>37</v>
      </c>
      <c r="J21" s="10">
        <v>7</v>
      </c>
      <c r="K21" s="14" t="s">
        <v>99</v>
      </c>
      <c r="L21" s="14" t="s">
        <v>122</v>
      </c>
    </row>
    <row r="22" spans="1:12" ht="19.5" customHeight="1">
      <c r="A22" s="35" t="s">
        <v>110</v>
      </c>
      <c r="B22" s="10" t="s">
        <v>87</v>
      </c>
      <c r="C22" s="17" t="s">
        <v>24</v>
      </c>
      <c r="D22" s="11" t="s">
        <v>102</v>
      </c>
      <c r="E22" s="110" t="s">
        <v>104</v>
      </c>
      <c r="F22" s="118"/>
      <c r="G22" s="113">
        <v>48</v>
      </c>
      <c r="H22" s="47">
        <f t="shared" si="0"/>
        <v>15.279325163138628</v>
      </c>
      <c r="I22" s="14" t="s">
        <v>98</v>
      </c>
      <c r="J22" s="10">
        <v>5</v>
      </c>
      <c r="K22" s="14" t="s">
        <v>126</v>
      </c>
      <c r="L22" s="14" t="s">
        <v>122</v>
      </c>
    </row>
    <row r="23" spans="1:12" ht="19.5" customHeight="1">
      <c r="A23" s="35" t="s">
        <v>43</v>
      </c>
      <c r="B23" s="10" t="s">
        <v>88</v>
      </c>
      <c r="C23" s="17" t="s">
        <v>91</v>
      </c>
      <c r="D23" s="16" t="s">
        <v>31</v>
      </c>
      <c r="E23" s="110" t="s">
        <v>127</v>
      </c>
      <c r="F23" s="119"/>
      <c r="G23" s="113">
        <v>108</v>
      </c>
      <c r="H23" s="47">
        <f t="shared" si="0"/>
        <v>34.37848161706191</v>
      </c>
      <c r="I23" s="14" t="s">
        <v>97</v>
      </c>
      <c r="J23" s="10">
        <v>12</v>
      </c>
      <c r="K23" s="14" t="s">
        <v>126</v>
      </c>
      <c r="L23" s="14" t="s">
        <v>122</v>
      </c>
    </row>
    <row r="24" spans="1:12" ht="19.5" customHeight="1">
      <c r="A24" s="35" t="s">
        <v>107</v>
      </c>
      <c r="B24" s="10" t="s">
        <v>89</v>
      </c>
      <c r="C24" s="17" t="s">
        <v>199</v>
      </c>
      <c r="D24" s="12" t="s">
        <v>51</v>
      </c>
      <c r="E24" s="110" t="s">
        <v>105</v>
      </c>
      <c r="F24" s="119"/>
      <c r="G24" s="113">
        <v>145</v>
      </c>
      <c r="H24" s="47">
        <f t="shared" si="0"/>
        <v>46.156294763647935</v>
      </c>
      <c r="I24" s="14" t="s">
        <v>37</v>
      </c>
      <c r="J24" s="10">
        <v>8</v>
      </c>
      <c r="K24" s="14" t="s">
        <v>116</v>
      </c>
      <c r="L24" s="14" t="s">
        <v>116</v>
      </c>
    </row>
    <row r="25" spans="1:12" ht="19.5" customHeight="1">
      <c r="A25" s="35" t="s">
        <v>108</v>
      </c>
      <c r="B25" s="10" t="s">
        <v>90</v>
      </c>
      <c r="C25" s="17" t="s">
        <v>199</v>
      </c>
      <c r="D25" s="12" t="s">
        <v>51</v>
      </c>
      <c r="E25" s="110" t="s">
        <v>203</v>
      </c>
      <c r="F25" s="119"/>
      <c r="G25" s="113">
        <v>115</v>
      </c>
      <c r="H25" s="47">
        <f t="shared" si="0"/>
        <v>36.60671653668629</v>
      </c>
      <c r="I25" s="14" t="s">
        <v>38</v>
      </c>
      <c r="J25" s="10">
        <v>6</v>
      </c>
      <c r="K25" s="14" t="s">
        <v>128</v>
      </c>
      <c r="L25" s="14" t="s">
        <v>128</v>
      </c>
    </row>
    <row r="26" spans="1:12" ht="19.5" customHeight="1">
      <c r="A26" s="35" t="s">
        <v>108</v>
      </c>
      <c r="B26" s="10" t="s">
        <v>92</v>
      </c>
      <c r="C26" s="17" t="s">
        <v>199</v>
      </c>
      <c r="D26" s="12" t="s">
        <v>51</v>
      </c>
      <c r="E26" s="110" t="s">
        <v>129</v>
      </c>
      <c r="F26" s="144"/>
      <c r="G26" s="113">
        <v>105</v>
      </c>
      <c r="H26" s="47">
        <f t="shared" si="0"/>
        <v>33.42352379436575</v>
      </c>
      <c r="I26" s="14" t="s">
        <v>38</v>
      </c>
      <c r="J26" s="10">
        <v>4</v>
      </c>
      <c r="K26" s="14" t="s">
        <v>128</v>
      </c>
      <c r="L26" s="14" t="s">
        <v>128</v>
      </c>
    </row>
    <row r="27" spans="1:12" ht="19.5" customHeight="1">
      <c r="A27" s="35" t="s">
        <v>108</v>
      </c>
      <c r="B27" s="10" t="s">
        <v>93</v>
      </c>
      <c r="C27" s="17" t="s">
        <v>199</v>
      </c>
      <c r="D27" s="12" t="s">
        <v>51</v>
      </c>
      <c r="E27" s="110" t="s">
        <v>130</v>
      </c>
      <c r="F27" s="144"/>
      <c r="G27" s="113">
        <v>108</v>
      </c>
      <c r="H27" s="47">
        <f t="shared" si="0"/>
        <v>34.37848161706191</v>
      </c>
      <c r="I27" s="14" t="s">
        <v>37</v>
      </c>
      <c r="J27" s="10">
        <v>6</v>
      </c>
      <c r="K27" s="14" t="s">
        <v>116</v>
      </c>
      <c r="L27" s="14" t="s">
        <v>116</v>
      </c>
    </row>
    <row r="28" spans="1:12" ht="19.5" customHeight="1" thickBot="1">
      <c r="A28" s="35" t="s">
        <v>107</v>
      </c>
      <c r="B28" s="10" t="s">
        <v>94</v>
      </c>
      <c r="C28" s="17" t="s">
        <v>199</v>
      </c>
      <c r="D28" s="11" t="s">
        <v>51</v>
      </c>
      <c r="E28" s="110" t="s">
        <v>129</v>
      </c>
      <c r="F28" s="120"/>
      <c r="G28" s="113">
        <v>115</v>
      </c>
      <c r="H28" s="89">
        <f t="shared" si="0"/>
        <v>36.60671653668629</v>
      </c>
      <c r="I28" s="14" t="s">
        <v>97</v>
      </c>
      <c r="J28" s="10">
        <v>7</v>
      </c>
      <c r="K28" s="14" t="s">
        <v>116</v>
      </c>
      <c r="L28" s="14" t="s">
        <v>116</v>
      </c>
    </row>
    <row r="29" spans="1:8" ht="19.5" customHeight="1">
      <c r="A29" s="8"/>
      <c r="B29" s="18"/>
      <c r="C29" s="19"/>
      <c r="D29" s="19"/>
      <c r="E29" s="19" t="s">
        <v>69</v>
      </c>
      <c r="F29" s="20">
        <f>SUM(F3:F28)</f>
        <v>0</v>
      </c>
      <c r="G29" s="20"/>
      <c r="H29" s="20"/>
    </row>
    <row r="30" ht="17.25" customHeight="1" thickBot="1">
      <c r="A30" s="4" t="s">
        <v>68</v>
      </c>
    </row>
    <row r="31" spans="1:12" ht="36.75" customHeight="1" thickBot="1">
      <c r="A31" s="3" t="s">
        <v>152</v>
      </c>
      <c r="B31" s="13" t="s">
        <v>200</v>
      </c>
      <c r="C31" s="2" t="s">
        <v>271</v>
      </c>
      <c r="D31" s="2" t="s">
        <v>272</v>
      </c>
      <c r="E31" s="145" t="s">
        <v>273</v>
      </c>
      <c r="F31" s="116" t="s">
        <v>266</v>
      </c>
      <c r="G31" s="112" t="s">
        <v>269</v>
      </c>
      <c r="H31" s="13" t="s">
        <v>270</v>
      </c>
      <c r="I31" s="13" t="s">
        <v>32</v>
      </c>
      <c r="J31" s="13" t="s">
        <v>33</v>
      </c>
      <c r="K31" s="13" t="s">
        <v>101</v>
      </c>
      <c r="L31" s="13" t="s">
        <v>148</v>
      </c>
    </row>
    <row r="32" spans="1:12" ht="28.5" customHeight="1" thickTop="1">
      <c r="A32" s="35" t="s">
        <v>53</v>
      </c>
      <c r="B32" s="10" t="s">
        <v>12</v>
      </c>
      <c r="C32" s="17" t="s">
        <v>13</v>
      </c>
      <c r="D32" s="12" t="s">
        <v>51</v>
      </c>
      <c r="E32" s="110" t="s">
        <v>55</v>
      </c>
      <c r="F32" s="117"/>
      <c r="G32" s="123">
        <v>205</v>
      </c>
      <c r="H32" s="105">
        <f aca="true" t="shared" si="1" ref="H32:H52">G32/3.1415</f>
        <v>65.25545121757122</v>
      </c>
      <c r="I32" s="106" t="s">
        <v>34</v>
      </c>
      <c r="J32" s="104">
        <v>11</v>
      </c>
      <c r="K32" s="10">
        <v>1</v>
      </c>
      <c r="L32" s="10">
        <v>3</v>
      </c>
    </row>
    <row r="33" spans="1:12" ht="19.5" customHeight="1">
      <c r="A33" s="35" t="s">
        <v>43</v>
      </c>
      <c r="B33" s="10" t="s">
        <v>12</v>
      </c>
      <c r="C33" s="17" t="s">
        <v>13</v>
      </c>
      <c r="D33" s="16" t="s">
        <v>31</v>
      </c>
      <c r="E33" s="110" t="s">
        <v>131</v>
      </c>
      <c r="F33" s="117"/>
      <c r="G33" s="115"/>
      <c r="H33" s="102"/>
      <c r="I33" s="98"/>
      <c r="J33" s="100"/>
      <c r="K33" s="10">
        <v>1</v>
      </c>
      <c r="L33" s="10">
        <v>3</v>
      </c>
    </row>
    <row r="34" spans="1:12" ht="19.5" customHeight="1">
      <c r="A34" s="35" t="s">
        <v>42</v>
      </c>
      <c r="B34" s="10" t="s">
        <v>14</v>
      </c>
      <c r="C34" s="17" t="s">
        <v>13</v>
      </c>
      <c r="D34" s="11" t="s">
        <v>30</v>
      </c>
      <c r="E34" s="111" t="s">
        <v>56</v>
      </c>
      <c r="F34" s="117"/>
      <c r="G34" s="113">
        <v>182</v>
      </c>
      <c r="H34" s="47">
        <f t="shared" si="1"/>
        <v>57.93410791023396</v>
      </c>
      <c r="I34" s="14" t="s">
        <v>35</v>
      </c>
      <c r="J34" s="10">
        <v>10</v>
      </c>
      <c r="K34" s="10">
        <v>1</v>
      </c>
      <c r="L34" s="10">
        <v>2</v>
      </c>
    </row>
    <row r="35" spans="1:12" ht="19.5" customHeight="1">
      <c r="A35" s="35" t="s">
        <v>42</v>
      </c>
      <c r="B35" s="10" t="s">
        <v>15</v>
      </c>
      <c r="C35" s="17" t="s">
        <v>13</v>
      </c>
      <c r="D35" s="11" t="s">
        <v>30</v>
      </c>
      <c r="E35" s="111" t="s">
        <v>57</v>
      </c>
      <c r="F35" s="117"/>
      <c r="G35" s="113">
        <v>180</v>
      </c>
      <c r="H35" s="47">
        <f t="shared" si="1"/>
        <v>57.29746936176985</v>
      </c>
      <c r="I35" s="14" t="s">
        <v>36</v>
      </c>
      <c r="J35" s="10">
        <v>10</v>
      </c>
      <c r="K35" s="10">
        <v>1</v>
      </c>
      <c r="L35" s="10">
        <v>2</v>
      </c>
    </row>
    <row r="36" spans="1:12" ht="19.5" customHeight="1">
      <c r="A36" s="35" t="s">
        <v>47</v>
      </c>
      <c r="B36" s="10" t="s">
        <v>16</v>
      </c>
      <c r="C36" s="17" t="s">
        <v>13</v>
      </c>
      <c r="D36" s="11" t="s">
        <v>30</v>
      </c>
      <c r="E36" s="111" t="s">
        <v>58</v>
      </c>
      <c r="F36" s="117"/>
      <c r="G36" s="113">
        <v>210</v>
      </c>
      <c r="H36" s="47">
        <f t="shared" si="1"/>
        <v>66.8470475887315</v>
      </c>
      <c r="I36" s="14" t="s">
        <v>36</v>
      </c>
      <c r="J36" s="10">
        <v>12</v>
      </c>
      <c r="K36" s="10">
        <v>1</v>
      </c>
      <c r="L36" s="10">
        <v>2</v>
      </c>
    </row>
    <row r="37" spans="1:12" ht="19.5" customHeight="1">
      <c r="A37" s="35" t="s">
        <v>47</v>
      </c>
      <c r="B37" s="10" t="s">
        <v>17</v>
      </c>
      <c r="C37" s="17" t="s">
        <v>13</v>
      </c>
      <c r="D37" s="11" t="s">
        <v>30</v>
      </c>
      <c r="E37" s="111" t="s">
        <v>59</v>
      </c>
      <c r="F37" s="117"/>
      <c r="G37" s="113">
        <v>230</v>
      </c>
      <c r="H37" s="47">
        <f t="shared" si="1"/>
        <v>73.21343307337258</v>
      </c>
      <c r="I37" s="14" t="s">
        <v>36</v>
      </c>
      <c r="J37" s="10">
        <v>12</v>
      </c>
      <c r="K37" s="10">
        <v>1</v>
      </c>
      <c r="L37" s="10">
        <v>2</v>
      </c>
    </row>
    <row r="38" spans="1:12" ht="19.5" customHeight="1">
      <c r="A38" s="35" t="s">
        <v>47</v>
      </c>
      <c r="B38" s="10" t="s">
        <v>18</v>
      </c>
      <c r="C38" s="17" t="s">
        <v>13</v>
      </c>
      <c r="D38" s="11" t="s">
        <v>30</v>
      </c>
      <c r="E38" s="111" t="s">
        <v>60</v>
      </c>
      <c r="F38" s="117"/>
      <c r="G38" s="124">
        <v>195</v>
      </c>
      <c r="H38" s="47">
        <f t="shared" si="1"/>
        <v>62.07225847525067</v>
      </c>
      <c r="I38" s="14" t="s">
        <v>35</v>
      </c>
      <c r="J38" s="15">
        <v>12</v>
      </c>
      <c r="K38" s="10">
        <v>1</v>
      </c>
      <c r="L38" s="10">
        <v>2</v>
      </c>
    </row>
    <row r="39" spans="1:12" ht="19.5" customHeight="1">
      <c r="A39" s="35" t="s">
        <v>42</v>
      </c>
      <c r="B39" s="10" t="s">
        <v>19</v>
      </c>
      <c r="C39" s="17" t="s">
        <v>13</v>
      </c>
      <c r="D39" s="11" t="s">
        <v>30</v>
      </c>
      <c r="E39" s="111" t="s">
        <v>61</v>
      </c>
      <c r="F39" s="117"/>
      <c r="G39" s="113">
        <v>190</v>
      </c>
      <c r="H39" s="47">
        <f t="shared" si="1"/>
        <v>60.4806621040904</v>
      </c>
      <c r="I39" s="14" t="s">
        <v>34</v>
      </c>
      <c r="J39" s="10">
        <v>11</v>
      </c>
      <c r="K39" s="10">
        <v>1</v>
      </c>
      <c r="L39" s="10">
        <v>2</v>
      </c>
    </row>
    <row r="40" spans="1:12" ht="26.25" customHeight="1">
      <c r="A40" s="35" t="s">
        <v>44</v>
      </c>
      <c r="B40" s="10" t="s">
        <v>20</v>
      </c>
      <c r="C40" s="17" t="s">
        <v>13</v>
      </c>
      <c r="D40" s="11" t="s">
        <v>30</v>
      </c>
      <c r="E40" s="110" t="s">
        <v>62</v>
      </c>
      <c r="F40" s="119"/>
      <c r="G40" s="113">
        <v>162</v>
      </c>
      <c r="H40" s="47">
        <f t="shared" si="1"/>
        <v>51.56772242559287</v>
      </c>
      <c r="I40" s="14" t="s">
        <v>37</v>
      </c>
      <c r="J40" s="10">
        <v>10</v>
      </c>
      <c r="K40" s="10">
        <v>1</v>
      </c>
      <c r="L40" s="10">
        <v>2</v>
      </c>
    </row>
    <row r="41" spans="1:12" ht="19.5" customHeight="1">
      <c r="A41" s="35" t="s">
        <v>107</v>
      </c>
      <c r="B41" s="10" t="s">
        <v>21</v>
      </c>
      <c r="C41" s="17" t="s">
        <v>13</v>
      </c>
      <c r="D41" s="12" t="s">
        <v>51</v>
      </c>
      <c r="E41" s="110" t="s">
        <v>134</v>
      </c>
      <c r="F41" s="119"/>
      <c r="G41" s="114">
        <v>155</v>
      </c>
      <c r="H41" s="101">
        <f t="shared" si="1"/>
        <v>49.339487505968485</v>
      </c>
      <c r="I41" s="97" t="s">
        <v>38</v>
      </c>
      <c r="J41" s="99">
        <v>10</v>
      </c>
      <c r="K41" s="99">
        <v>1</v>
      </c>
      <c r="L41" s="99">
        <v>2</v>
      </c>
    </row>
    <row r="42" spans="1:12" ht="20.25" customHeight="1">
      <c r="A42" s="35" t="s">
        <v>46</v>
      </c>
      <c r="B42" s="10" t="s">
        <v>21</v>
      </c>
      <c r="C42" s="17" t="s">
        <v>13</v>
      </c>
      <c r="D42" s="11" t="s">
        <v>31</v>
      </c>
      <c r="E42" s="110" t="s">
        <v>133</v>
      </c>
      <c r="F42" s="119"/>
      <c r="G42" s="115"/>
      <c r="H42" s="102"/>
      <c r="I42" s="98"/>
      <c r="J42" s="100"/>
      <c r="K42" s="100"/>
      <c r="L42" s="100"/>
    </row>
    <row r="43" spans="1:12" ht="27.75" customHeight="1">
      <c r="A43" s="35" t="s">
        <v>47</v>
      </c>
      <c r="B43" s="10" t="s">
        <v>22</v>
      </c>
      <c r="C43" s="17" t="s">
        <v>13</v>
      </c>
      <c r="D43" s="11" t="s">
        <v>30</v>
      </c>
      <c r="E43" s="110" t="s">
        <v>111</v>
      </c>
      <c r="F43" s="117"/>
      <c r="G43" s="114">
        <v>240</v>
      </c>
      <c r="H43" s="101">
        <f t="shared" si="1"/>
        <v>76.39662581569314</v>
      </c>
      <c r="I43" s="97" t="s">
        <v>35</v>
      </c>
      <c r="J43" s="99">
        <v>12</v>
      </c>
      <c r="K43" s="99">
        <v>1</v>
      </c>
      <c r="L43" s="99">
        <v>3</v>
      </c>
    </row>
    <row r="44" spans="1:12" ht="19.5" customHeight="1">
      <c r="A44" s="35" t="s">
        <v>2</v>
      </c>
      <c r="B44" s="10" t="s">
        <v>22</v>
      </c>
      <c r="C44" s="17" t="s">
        <v>13</v>
      </c>
      <c r="D44" s="11" t="s">
        <v>31</v>
      </c>
      <c r="E44" s="121" t="s">
        <v>132</v>
      </c>
      <c r="F44" s="117"/>
      <c r="G44" s="115"/>
      <c r="H44" s="102"/>
      <c r="I44" s="98"/>
      <c r="J44" s="100"/>
      <c r="K44" s="100"/>
      <c r="L44" s="100"/>
    </row>
    <row r="45" spans="1:12" ht="41.25" customHeight="1">
      <c r="A45" s="35" t="s">
        <v>48</v>
      </c>
      <c r="B45" s="10" t="s">
        <v>23</v>
      </c>
      <c r="C45" s="17" t="s">
        <v>24</v>
      </c>
      <c r="D45" s="11" t="s">
        <v>30</v>
      </c>
      <c r="E45" s="110" t="s">
        <v>63</v>
      </c>
      <c r="F45" s="117"/>
      <c r="G45" s="114">
        <v>290</v>
      </c>
      <c r="H45" s="101">
        <f t="shared" si="1"/>
        <v>92.31258952729587</v>
      </c>
      <c r="I45" s="97" t="s">
        <v>39</v>
      </c>
      <c r="J45" s="99">
        <v>15</v>
      </c>
      <c r="K45" s="99">
        <v>2</v>
      </c>
      <c r="L45" s="99">
        <v>3</v>
      </c>
    </row>
    <row r="46" spans="1:12" ht="19.5" customHeight="1">
      <c r="A46" s="35" t="s">
        <v>49</v>
      </c>
      <c r="B46" s="10" t="s">
        <v>23</v>
      </c>
      <c r="C46" s="17" t="s">
        <v>24</v>
      </c>
      <c r="D46" s="11" t="s">
        <v>31</v>
      </c>
      <c r="E46" s="121" t="s">
        <v>132</v>
      </c>
      <c r="F46" s="117"/>
      <c r="G46" s="115"/>
      <c r="H46" s="102"/>
      <c r="I46" s="98"/>
      <c r="J46" s="100"/>
      <c r="K46" s="103"/>
      <c r="L46" s="103"/>
    </row>
    <row r="47" spans="1:12" ht="19.5" customHeight="1">
      <c r="A47" s="35" t="s">
        <v>54</v>
      </c>
      <c r="B47" s="10" t="s">
        <v>23</v>
      </c>
      <c r="C47" s="17" t="s">
        <v>24</v>
      </c>
      <c r="D47" s="107" t="s">
        <v>197</v>
      </c>
      <c r="E47" s="122"/>
      <c r="F47" s="117"/>
      <c r="H47" s="47"/>
      <c r="I47" s="14"/>
      <c r="J47" s="10"/>
      <c r="K47" s="14"/>
      <c r="L47" s="14"/>
    </row>
    <row r="48" spans="1:12" ht="29.25" customHeight="1">
      <c r="A48" s="35" t="s">
        <v>50</v>
      </c>
      <c r="B48" s="10" t="s">
        <v>25</v>
      </c>
      <c r="C48" s="17" t="s">
        <v>24</v>
      </c>
      <c r="D48" s="11" t="s">
        <v>30</v>
      </c>
      <c r="E48" s="110" t="s">
        <v>251</v>
      </c>
      <c r="F48" s="119"/>
      <c r="G48" s="113">
        <v>275</v>
      </c>
      <c r="H48" s="47">
        <f t="shared" si="1"/>
        <v>87.53780041381505</v>
      </c>
      <c r="I48" s="14" t="s">
        <v>40</v>
      </c>
      <c r="J48" s="10">
        <v>12</v>
      </c>
      <c r="K48" s="10">
        <v>2</v>
      </c>
      <c r="L48" s="10">
        <v>2</v>
      </c>
    </row>
    <row r="49" spans="1:12" ht="19.5" customHeight="1">
      <c r="A49" s="36" t="s">
        <v>52</v>
      </c>
      <c r="B49" s="10" t="s">
        <v>26</v>
      </c>
      <c r="C49" s="17" t="s">
        <v>198</v>
      </c>
      <c r="D49" s="12" t="s">
        <v>51</v>
      </c>
      <c r="E49" s="110" t="s">
        <v>64</v>
      </c>
      <c r="F49" s="119"/>
      <c r="G49" s="113">
        <v>190</v>
      </c>
      <c r="H49" s="47">
        <f t="shared" si="1"/>
        <v>60.4806621040904</v>
      </c>
      <c r="I49" s="14" t="s">
        <v>35</v>
      </c>
      <c r="J49" s="10">
        <v>7</v>
      </c>
      <c r="K49" s="10">
        <v>2</v>
      </c>
      <c r="L49" s="10">
        <v>2</v>
      </c>
    </row>
    <row r="50" spans="1:12" ht="19.5" customHeight="1">
      <c r="A50" s="36" t="s">
        <v>53</v>
      </c>
      <c r="B50" s="10" t="s">
        <v>27</v>
      </c>
      <c r="C50" s="17" t="s">
        <v>198</v>
      </c>
      <c r="D50" s="12" t="s">
        <v>51</v>
      </c>
      <c r="E50" s="110" t="s">
        <v>65</v>
      </c>
      <c r="F50" s="119"/>
      <c r="G50" s="113">
        <v>235</v>
      </c>
      <c r="H50" s="47">
        <f t="shared" si="1"/>
        <v>74.80502944453286</v>
      </c>
      <c r="I50" s="14" t="s">
        <v>41</v>
      </c>
      <c r="J50" s="10">
        <v>9</v>
      </c>
      <c r="K50" s="10">
        <v>1</v>
      </c>
      <c r="L50" s="10">
        <v>1</v>
      </c>
    </row>
    <row r="51" spans="1:12" ht="19.5" customHeight="1">
      <c r="A51" s="36" t="s">
        <v>53</v>
      </c>
      <c r="B51" s="10" t="s">
        <v>28</v>
      </c>
      <c r="C51" s="17" t="s">
        <v>198</v>
      </c>
      <c r="D51" s="12" t="s">
        <v>51</v>
      </c>
      <c r="E51" s="110" t="s">
        <v>66</v>
      </c>
      <c r="F51" s="119"/>
      <c r="G51" s="113">
        <v>215</v>
      </c>
      <c r="H51" s="47">
        <f t="shared" si="1"/>
        <v>68.43864395989176</v>
      </c>
      <c r="I51" s="14" t="s">
        <v>36</v>
      </c>
      <c r="J51" s="10">
        <v>10</v>
      </c>
      <c r="K51" s="10">
        <v>2</v>
      </c>
      <c r="L51" s="10">
        <v>2</v>
      </c>
    </row>
    <row r="52" spans="1:12" ht="19.5" customHeight="1" thickBot="1">
      <c r="A52" s="35" t="s">
        <v>42</v>
      </c>
      <c r="B52" s="10" t="s">
        <v>29</v>
      </c>
      <c r="C52" s="17" t="s">
        <v>24</v>
      </c>
      <c r="D52" s="11" t="s">
        <v>30</v>
      </c>
      <c r="E52" s="110" t="s">
        <v>67</v>
      </c>
      <c r="F52" s="125"/>
      <c r="G52" s="113">
        <v>190</v>
      </c>
      <c r="H52" s="47">
        <f t="shared" si="1"/>
        <v>60.4806621040904</v>
      </c>
      <c r="I52" s="14" t="s">
        <v>41</v>
      </c>
      <c r="J52" s="10">
        <v>9</v>
      </c>
      <c r="K52" s="10">
        <v>1</v>
      </c>
      <c r="L52" s="10">
        <v>2</v>
      </c>
    </row>
    <row r="53" spans="1:8" ht="19.5" customHeight="1">
      <c r="A53" s="8"/>
      <c r="B53" s="18"/>
      <c r="C53" s="19"/>
      <c r="D53" s="19"/>
      <c r="E53" s="19" t="s">
        <v>69</v>
      </c>
      <c r="F53" s="20">
        <f>SUM(F32:F52)</f>
        <v>0</v>
      </c>
      <c r="G53" s="20"/>
      <c r="H53" s="20"/>
    </row>
    <row r="54" spans="1:8" ht="16.5" customHeight="1">
      <c r="A54" s="4" t="s">
        <v>136</v>
      </c>
      <c r="E54" s="91"/>
      <c r="F54" s="108">
        <f>F29+F53</f>
        <v>0</v>
      </c>
      <c r="G54" s="37"/>
      <c r="H54" s="37"/>
    </row>
  </sheetData>
  <sheetProtection/>
  <mergeCells count="47">
    <mergeCell ref="D47:E47"/>
    <mergeCell ref="G41:G42"/>
    <mergeCell ref="H41:H42"/>
    <mergeCell ref="H43:H44"/>
    <mergeCell ref="G43:G44"/>
    <mergeCell ref="H45:H46"/>
    <mergeCell ref="G45:G46"/>
    <mergeCell ref="J11:J12"/>
    <mergeCell ref="G32:G33"/>
    <mergeCell ref="H32:H33"/>
    <mergeCell ref="I32:I33"/>
    <mergeCell ref="J32:J33"/>
    <mergeCell ref="G11:G12"/>
    <mergeCell ref="L41:L42"/>
    <mergeCell ref="K45:K46"/>
    <mergeCell ref="G9:G10"/>
    <mergeCell ref="H9:H10"/>
    <mergeCell ref="H11:H12"/>
    <mergeCell ref="K11:K12"/>
    <mergeCell ref="I9:I10"/>
    <mergeCell ref="J9:J10"/>
    <mergeCell ref="I11:I12"/>
    <mergeCell ref="J43:J44"/>
    <mergeCell ref="K43:K44"/>
    <mergeCell ref="L9:L10"/>
    <mergeCell ref="L43:L44"/>
    <mergeCell ref="I41:I42"/>
    <mergeCell ref="J41:J42"/>
    <mergeCell ref="K41:K42"/>
    <mergeCell ref="J5:J6"/>
    <mergeCell ref="K5:K6"/>
    <mergeCell ref="K9:K10"/>
    <mergeCell ref="L45:L46"/>
    <mergeCell ref="I45:I46"/>
    <mergeCell ref="J45:J46"/>
    <mergeCell ref="L11:L12"/>
    <mergeCell ref="I43:I44"/>
    <mergeCell ref="L5:L6"/>
    <mergeCell ref="G7:G8"/>
    <mergeCell ref="H7:H8"/>
    <mergeCell ref="I7:I8"/>
    <mergeCell ref="J7:J8"/>
    <mergeCell ref="K7:K8"/>
    <mergeCell ref="L7:L8"/>
    <mergeCell ref="G5:G6"/>
    <mergeCell ref="H5:H6"/>
    <mergeCell ref="I5:I6"/>
  </mergeCells>
  <printOptions/>
  <pageMargins left="0.3937007874015748" right="0" top="0.7874015748031497" bottom="0.3937007874015748" header="0.5905511811023623" footer="0.31496062992125984"/>
  <pageSetup horizontalDpi="600" verticalDpi="600" orientation="landscape" paperSize="9" scale="82" r:id="rId1"/>
  <headerFooter>
    <oddHeader>&amp;CRevitalizace zeleně historického centra obce Tuklaty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142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6.8515625" style="9" customWidth="1"/>
    <col min="2" max="2" width="13.8515625" style="9" customWidth="1"/>
    <col min="3" max="3" width="70.57421875" style="0" customWidth="1"/>
    <col min="4" max="4" width="5.57421875" style="22" customWidth="1"/>
    <col min="5" max="5" width="8.00390625" style="22" customWidth="1"/>
    <col min="6" max="6" width="10.140625" style="43" customWidth="1"/>
    <col min="7" max="7" width="10.7109375" style="43" customWidth="1"/>
  </cols>
  <sheetData>
    <row r="1" spans="1:7" ht="21" customHeight="1" thickBot="1">
      <c r="A1" s="3" t="s">
        <v>149</v>
      </c>
      <c r="B1" s="3" t="s">
        <v>152</v>
      </c>
      <c r="C1" s="2" t="s">
        <v>274</v>
      </c>
      <c r="D1" s="3" t="s">
        <v>150</v>
      </c>
      <c r="E1" s="109" t="s">
        <v>151</v>
      </c>
      <c r="F1" s="3" t="s">
        <v>155</v>
      </c>
      <c r="G1" s="112" t="s">
        <v>266</v>
      </c>
    </row>
    <row r="2" spans="1:6" ht="20.25" customHeight="1" thickBot="1" thickTop="1">
      <c r="A2" s="51" t="s">
        <v>250</v>
      </c>
      <c r="F2" s="22"/>
    </row>
    <row r="3" spans="1:7" ht="23.25" customHeight="1">
      <c r="A3" s="1">
        <v>1</v>
      </c>
      <c r="B3" s="39" t="s">
        <v>221</v>
      </c>
      <c r="C3" s="57" t="s">
        <v>235</v>
      </c>
      <c r="D3" s="1" t="s">
        <v>140</v>
      </c>
      <c r="E3" s="126">
        <v>12</v>
      </c>
      <c r="F3" s="142"/>
      <c r="G3" s="127">
        <f>E3*F3</f>
        <v>0</v>
      </c>
    </row>
    <row r="4" spans="1:7" ht="21" customHeight="1" thickBot="1">
      <c r="A4" s="1">
        <v>2</v>
      </c>
      <c r="B4" s="39" t="s">
        <v>54</v>
      </c>
      <c r="C4" s="38" t="s">
        <v>249</v>
      </c>
      <c r="D4" s="39" t="s">
        <v>0</v>
      </c>
      <c r="E4" s="126">
        <v>2.1</v>
      </c>
      <c r="F4" s="143"/>
      <c r="G4" s="127">
        <f>E4*F4</f>
        <v>0</v>
      </c>
    </row>
    <row r="5" spans="1:7" ht="18" customHeight="1">
      <c r="A5" s="5"/>
      <c r="B5" s="48"/>
      <c r="C5" s="49"/>
      <c r="D5" s="48"/>
      <c r="E5" s="5"/>
      <c r="F5" s="44"/>
      <c r="G5" s="45">
        <f>SUM(G3:G4)</f>
        <v>0</v>
      </c>
    </row>
    <row r="6" ht="15.75" customHeight="1" thickBot="1">
      <c r="A6" s="46" t="s">
        <v>141</v>
      </c>
    </row>
    <row r="7" spans="1:7" ht="23.25" customHeight="1">
      <c r="A7" s="1">
        <v>3</v>
      </c>
      <c r="B7" s="39" t="s">
        <v>153</v>
      </c>
      <c r="C7" s="38" t="s">
        <v>188</v>
      </c>
      <c r="D7" s="1" t="s">
        <v>1</v>
      </c>
      <c r="E7" s="126">
        <v>6</v>
      </c>
      <c r="F7" s="131"/>
      <c r="G7" s="127">
        <f>E7*F7</f>
        <v>0</v>
      </c>
    </row>
    <row r="8" spans="1:7" ht="23.25" customHeight="1">
      <c r="A8" s="1">
        <v>4</v>
      </c>
      <c r="B8" s="39" t="s">
        <v>169</v>
      </c>
      <c r="C8" s="38" t="s">
        <v>189</v>
      </c>
      <c r="D8" s="1" t="s">
        <v>1</v>
      </c>
      <c r="E8" s="126">
        <v>9</v>
      </c>
      <c r="F8" s="128"/>
      <c r="G8" s="127">
        <f>E8*F8</f>
        <v>0</v>
      </c>
    </row>
    <row r="9" spans="1:7" ht="21" customHeight="1">
      <c r="A9" s="1">
        <v>5</v>
      </c>
      <c r="B9" s="39" t="s">
        <v>174</v>
      </c>
      <c r="C9" s="38" t="s">
        <v>173</v>
      </c>
      <c r="D9" s="39" t="s">
        <v>1</v>
      </c>
      <c r="E9" s="126">
        <v>5</v>
      </c>
      <c r="F9" s="128"/>
      <c r="G9" s="127">
        <f>E9*F9</f>
        <v>0</v>
      </c>
    </row>
    <row r="10" spans="1:7" ht="21" customHeight="1">
      <c r="A10" s="1">
        <v>6</v>
      </c>
      <c r="B10" s="39" t="s">
        <v>3</v>
      </c>
      <c r="C10" s="38" t="s">
        <v>170</v>
      </c>
      <c r="D10" s="39" t="s">
        <v>1</v>
      </c>
      <c r="E10" s="126">
        <v>1</v>
      </c>
      <c r="F10" s="128"/>
      <c r="G10" s="127">
        <f>E10*F10</f>
        <v>0</v>
      </c>
    </row>
    <row r="11" spans="1:7" ht="21" customHeight="1">
      <c r="A11" s="1">
        <v>7</v>
      </c>
      <c r="B11" s="39" t="s">
        <v>172</v>
      </c>
      <c r="C11" s="38" t="s">
        <v>171</v>
      </c>
      <c r="D11" s="39" t="s">
        <v>1</v>
      </c>
      <c r="E11" s="126">
        <v>9</v>
      </c>
      <c r="F11" s="128"/>
      <c r="G11" s="127">
        <f>E11*F11</f>
        <v>0</v>
      </c>
    </row>
    <row r="12" spans="1:7" ht="18" customHeight="1">
      <c r="A12" s="1">
        <v>8</v>
      </c>
      <c r="B12" s="39" t="s">
        <v>12</v>
      </c>
      <c r="C12" s="38" t="s">
        <v>187</v>
      </c>
      <c r="D12" s="39" t="s">
        <v>1</v>
      </c>
      <c r="E12" s="126">
        <v>15</v>
      </c>
      <c r="F12" s="128"/>
      <c r="G12" s="127">
        <f>E12*F12</f>
        <v>0</v>
      </c>
    </row>
    <row r="13" spans="1:7" ht="18" customHeight="1">
      <c r="A13" s="1">
        <v>9</v>
      </c>
      <c r="B13" s="39" t="s">
        <v>14</v>
      </c>
      <c r="C13" s="38" t="s">
        <v>186</v>
      </c>
      <c r="D13" s="39" t="s">
        <v>10</v>
      </c>
      <c r="E13" s="126">
        <v>2.25</v>
      </c>
      <c r="F13" s="128"/>
      <c r="G13" s="127">
        <f>E13*F13</f>
        <v>0</v>
      </c>
    </row>
    <row r="14" spans="1:7" ht="21" customHeight="1">
      <c r="A14" s="1">
        <v>10</v>
      </c>
      <c r="B14" s="39" t="s">
        <v>4</v>
      </c>
      <c r="C14" s="38" t="s">
        <v>158</v>
      </c>
      <c r="D14" s="39" t="s">
        <v>1</v>
      </c>
      <c r="E14" s="126">
        <v>15</v>
      </c>
      <c r="F14" s="128"/>
      <c r="G14" s="127">
        <f>E14*F14</f>
        <v>0</v>
      </c>
    </row>
    <row r="15" spans="1:7" ht="21" customHeight="1">
      <c r="A15" s="1">
        <v>11</v>
      </c>
      <c r="B15" s="39" t="s">
        <v>176</v>
      </c>
      <c r="C15" s="38" t="s">
        <v>175</v>
      </c>
      <c r="D15" s="39" t="s">
        <v>142</v>
      </c>
      <c r="E15" s="126">
        <v>6</v>
      </c>
      <c r="F15" s="128"/>
      <c r="G15" s="127">
        <f>E15*F15</f>
        <v>0</v>
      </c>
    </row>
    <row r="16" spans="1:7" ht="21" customHeight="1">
      <c r="A16" s="1">
        <v>12</v>
      </c>
      <c r="B16" s="39" t="s">
        <v>178</v>
      </c>
      <c r="C16" s="38" t="s">
        <v>177</v>
      </c>
      <c r="D16" s="39" t="s">
        <v>142</v>
      </c>
      <c r="E16" s="126">
        <v>9</v>
      </c>
      <c r="F16" s="128"/>
      <c r="G16" s="127">
        <f>E16*F16</f>
        <v>0</v>
      </c>
    </row>
    <row r="17" spans="1:7" ht="21" customHeight="1">
      <c r="A17" s="1">
        <v>13</v>
      </c>
      <c r="B17" s="39" t="s">
        <v>5</v>
      </c>
      <c r="C17" s="38" t="s">
        <v>179</v>
      </c>
      <c r="D17" s="39" t="s">
        <v>1</v>
      </c>
      <c r="E17" s="126">
        <v>6</v>
      </c>
      <c r="F17" s="128"/>
      <c r="G17" s="127">
        <f>E17*F17</f>
        <v>0</v>
      </c>
    </row>
    <row r="18" spans="1:7" ht="21" customHeight="1">
      <c r="A18" s="1">
        <v>14</v>
      </c>
      <c r="B18" s="39" t="s">
        <v>181</v>
      </c>
      <c r="C18" s="38" t="s">
        <v>180</v>
      </c>
      <c r="D18" s="39" t="s">
        <v>1</v>
      </c>
      <c r="E18" s="126">
        <v>9</v>
      </c>
      <c r="F18" s="128"/>
      <c r="G18" s="127">
        <f>E18*F18</f>
        <v>0</v>
      </c>
    </row>
    <row r="19" spans="1:7" ht="21" customHeight="1">
      <c r="A19" s="1">
        <v>15</v>
      </c>
      <c r="B19" s="39" t="s">
        <v>109</v>
      </c>
      <c r="C19" s="38" t="s">
        <v>182</v>
      </c>
      <c r="D19" s="39" t="s">
        <v>1</v>
      </c>
      <c r="E19" s="126">
        <v>15</v>
      </c>
      <c r="F19" s="128"/>
      <c r="G19" s="127">
        <f>E19*F19</f>
        <v>0</v>
      </c>
    </row>
    <row r="20" spans="1:7" ht="21" customHeight="1">
      <c r="A20" s="1">
        <v>16</v>
      </c>
      <c r="B20" s="39" t="s">
        <v>6</v>
      </c>
      <c r="C20" s="38" t="s">
        <v>222</v>
      </c>
      <c r="D20" s="39" t="s">
        <v>142</v>
      </c>
      <c r="E20" s="130">
        <v>6</v>
      </c>
      <c r="F20" s="128"/>
      <c r="G20" s="127">
        <f>E20*F20</f>
        <v>0</v>
      </c>
    </row>
    <row r="21" spans="1:7" ht="21" customHeight="1" thickBot="1">
      <c r="A21" s="1">
        <v>17</v>
      </c>
      <c r="B21" s="39" t="s">
        <v>183</v>
      </c>
      <c r="C21" s="38" t="s">
        <v>223</v>
      </c>
      <c r="D21" s="39" t="s">
        <v>142</v>
      </c>
      <c r="E21" s="130">
        <v>9</v>
      </c>
      <c r="F21" s="129"/>
      <c r="G21" s="127">
        <f>E21*F21</f>
        <v>0</v>
      </c>
    </row>
    <row r="22" ht="15" customHeight="1" thickBot="1">
      <c r="A22" s="46" t="s">
        <v>207</v>
      </c>
    </row>
    <row r="23" spans="1:7" ht="21.75" customHeight="1">
      <c r="A23" s="1">
        <v>18</v>
      </c>
      <c r="B23" s="39" t="s">
        <v>217</v>
      </c>
      <c r="C23" s="38" t="s">
        <v>218</v>
      </c>
      <c r="D23" s="39" t="s">
        <v>142</v>
      </c>
      <c r="E23" s="130">
        <v>20</v>
      </c>
      <c r="F23" s="131"/>
      <c r="G23" s="127">
        <f>E23*F23</f>
        <v>0</v>
      </c>
    </row>
    <row r="24" spans="1:7" ht="21.75" customHeight="1">
      <c r="A24" s="1">
        <v>19</v>
      </c>
      <c r="B24" s="39" t="s">
        <v>215</v>
      </c>
      <c r="C24" s="38" t="s">
        <v>214</v>
      </c>
      <c r="D24" s="39" t="s">
        <v>142</v>
      </c>
      <c r="E24" s="130">
        <v>20</v>
      </c>
      <c r="F24" s="128"/>
      <c r="G24" s="127">
        <f>E24*F24</f>
        <v>0</v>
      </c>
    </row>
    <row r="25" spans="1:7" ht="21.75" customHeight="1">
      <c r="A25" s="1">
        <v>20</v>
      </c>
      <c r="B25" s="39" t="s">
        <v>9</v>
      </c>
      <c r="C25" s="38" t="s">
        <v>216</v>
      </c>
      <c r="D25" s="39" t="s">
        <v>142</v>
      </c>
      <c r="E25" s="130">
        <v>20</v>
      </c>
      <c r="F25" s="128"/>
      <c r="G25" s="127">
        <f>E25*F25</f>
        <v>0</v>
      </c>
    </row>
    <row r="26" spans="1:7" ht="23.25" customHeight="1">
      <c r="A26" s="1">
        <v>21</v>
      </c>
      <c r="B26" s="39" t="s">
        <v>245</v>
      </c>
      <c r="C26" s="38" t="s">
        <v>244</v>
      </c>
      <c r="D26" s="1" t="s">
        <v>1</v>
      </c>
      <c r="E26" s="126">
        <v>40</v>
      </c>
      <c r="F26" s="128"/>
      <c r="G26" s="127">
        <f>E26*F26</f>
        <v>0</v>
      </c>
    </row>
    <row r="27" spans="1:7" ht="21" customHeight="1">
      <c r="A27" s="1">
        <v>22</v>
      </c>
      <c r="B27" s="39" t="s">
        <v>8</v>
      </c>
      <c r="C27" s="38" t="s">
        <v>243</v>
      </c>
      <c r="D27" s="39" t="s">
        <v>1</v>
      </c>
      <c r="E27" s="126">
        <v>40</v>
      </c>
      <c r="F27" s="128"/>
      <c r="G27" s="127">
        <f>E27*F27</f>
        <v>0</v>
      </c>
    </row>
    <row r="28" spans="1:7" ht="18" customHeight="1">
      <c r="A28" s="1">
        <v>23</v>
      </c>
      <c r="B28" s="39" t="s">
        <v>15</v>
      </c>
      <c r="C28" s="38" t="s">
        <v>209</v>
      </c>
      <c r="D28" s="39" t="s">
        <v>1</v>
      </c>
      <c r="E28" s="126">
        <v>40</v>
      </c>
      <c r="F28" s="128"/>
      <c r="G28" s="127">
        <f>E28*F28</f>
        <v>0</v>
      </c>
    </row>
    <row r="29" spans="1:7" ht="18" customHeight="1">
      <c r="A29" s="1">
        <v>24</v>
      </c>
      <c r="B29" s="39" t="s">
        <v>16</v>
      </c>
      <c r="C29" s="38" t="s">
        <v>210</v>
      </c>
      <c r="D29" s="39" t="s">
        <v>10</v>
      </c>
      <c r="E29" s="126">
        <v>1.2</v>
      </c>
      <c r="F29" s="128"/>
      <c r="G29" s="127">
        <f>E29*F29</f>
        <v>0</v>
      </c>
    </row>
    <row r="30" spans="1:7" ht="21" customHeight="1">
      <c r="A30" s="1">
        <v>25</v>
      </c>
      <c r="B30" s="39" t="s">
        <v>17</v>
      </c>
      <c r="C30" s="38" t="s">
        <v>211</v>
      </c>
      <c r="D30" s="39" t="s">
        <v>1</v>
      </c>
      <c r="E30" s="126">
        <v>40</v>
      </c>
      <c r="F30" s="128"/>
      <c r="G30" s="127">
        <f>E30*F30</f>
        <v>0</v>
      </c>
    </row>
    <row r="31" spans="1:7" ht="21" customHeight="1" thickBot="1">
      <c r="A31" s="1">
        <v>26</v>
      </c>
      <c r="B31" s="39" t="s">
        <v>212</v>
      </c>
      <c r="C31" s="38" t="s">
        <v>224</v>
      </c>
      <c r="D31" s="39" t="s">
        <v>142</v>
      </c>
      <c r="E31" s="130">
        <v>20</v>
      </c>
      <c r="F31" s="129"/>
      <c r="G31" s="127">
        <f>E31*F31</f>
        <v>0</v>
      </c>
    </row>
    <row r="32" ht="16.5" customHeight="1" thickBot="1">
      <c r="A32" s="46" t="s">
        <v>227</v>
      </c>
    </row>
    <row r="33" spans="1:7" ht="21.75" customHeight="1">
      <c r="A33" s="1">
        <v>27</v>
      </c>
      <c r="B33" s="64" t="s">
        <v>233</v>
      </c>
      <c r="C33" s="65" t="s">
        <v>232</v>
      </c>
      <c r="D33" s="39" t="s">
        <v>142</v>
      </c>
      <c r="E33" s="130">
        <v>80</v>
      </c>
      <c r="F33" s="131"/>
      <c r="G33" s="127">
        <f>E33*F33</f>
        <v>0</v>
      </c>
    </row>
    <row r="34" spans="1:7" ht="21.75" customHeight="1">
      <c r="A34" s="1">
        <v>28</v>
      </c>
      <c r="B34" s="39" t="s">
        <v>228</v>
      </c>
      <c r="C34" s="38" t="s">
        <v>234</v>
      </c>
      <c r="D34" s="39" t="s">
        <v>142</v>
      </c>
      <c r="E34" s="130">
        <v>80</v>
      </c>
      <c r="F34" s="128"/>
      <c r="G34" s="127">
        <f>E34*F34</f>
        <v>0</v>
      </c>
    </row>
    <row r="35" spans="1:7" ht="23.25" customHeight="1">
      <c r="A35" s="1">
        <v>29</v>
      </c>
      <c r="B35" s="64" t="s">
        <v>229</v>
      </c>
      <c r="C35" s="66" t="s">
        <v>230</v>
      </c>
      <c r="D35" s="39" t="s">
        <v>142</v>
      </c>
      <c r="E35" s="126">
        <v>80</v>
      </c>
      <c r="F35" s="128"/>
      <c r="G35" s="127">
        <f>E35*F35</f>
        <v>0</v>
      </c>
    </row>
    <row r="36" spans="1:7" ht="23.25" customHeight="1">
      <c r="A36" s="1">
        <v>30</v>
      </c>
      <c r="B36" s="64" t="s">
        <v>237</v>
      </c>
      <c r="C36" s="66" t="s">
        <v>248</v>
      </c>
      <c r="D36" s="39" t="s">
        <v>142</v>
      </c>
      <c r="E36" s="126">
        <v>80</v>
      </c>
      <c r="F36" s="128"/>
      <c r="G36" s="127">
        <f>E36*F36</f>
        <v>0</v>
      </c>
    </row>
    <row r="37" spans="1:7" ht="21.75" customHeight="1" thickBot="1">
      <c r="A37" s="1">
        <v>31</v>
      </c>
      <c r="B37" s="39" t="s">
        <v>18</v>
      </c>
      <c r="C37" s="38" t="s">
        <v>247</v>
      </c>
      <c r="D37" s="39" t="s">
        <v>204</v>
      </c>
      <c r="E37" s="130">
        <v>40</v>
      </c>
      <c r="F37" s="129"/>
      <c r="G37" s="127">
        <f>E37*F37</f>
        <v>0</v>
      </c>
    </row>
    <row r="38" spans="1:7" ht="13.5" customHeight="1" thickBot="1">
      <c r="A38" s="46" t="s">
        <v>154</v>
      </c>
      <c r="B38" s="48"/>
      <c r="C38" s="49"/>
      <c r="D38" s="48"/>
      <c r="E38" s="50"/>
      <c r="F38" s="44"/>
      <c r="G38" s="90"/>
    </row>
    <row r="39" spans="1:7" ht="16.5" customHeight="1">
      <c r="A39" s="1">
        <v>32</v>
      </c>
      <c r="B39" s="39" t="s">
        <v>252</v>
      </c>
      <c r="C39" s="38" t="s">
        <v>246</v>
      </c>
      <c r="D39" s="39" t="s">
        <v>140</v>
      </c>
      <c r="E39" s="126">
        <v>8.5</v>
      </c>
      <c r="F39" s="131"/>
      <c r="G39" s="127">
        <f>E39*F39</f>
        <v>0</v>
      </c>
    </row>
    <row r="40" spans="1:7" ht="16.5" customHeight="1">
      <c r="A40" s="1">
        <v>33</v>
      </c>
      <c r="B40" s="39" t="s">
        <v>253</v>
      </c>
      <c r="C40" s="38" t="s">
        <v>231</v>
      </c>
      <c r="D40" s="39" t="s">
        <v>140</v>
      </c>
      <c r="E40" s="126">
        <v>20</v>
      </c>
      <c r="F40" s="128"/>
      <c r="G40" s="127">
        <f>E40*F40</f>
        <v>0</v>
      </c>
    </row>
    <row r="41" spans="1:7" ht="16.5" customHeight="1">
      <c r="A41" s="1">
        <v>34</v>
      </c>
      <c r="B41" s="39" t="s">
        <v>254</v>
      </c>
      <c r="C41" s="38" t="s">
        <v>161</v>
      </c>
      <c r="D41" s="39" t="s">
        <v>1</v>
      </c>
      <c r="E41" s="126">
        <v>45</v>
      </c>
      <c r="F41" s="128"/>
      <c r="G41" s="127">
        <f>E41*F41</f>
        <v>0</v>
      </c>
    </row>
    <row r="42" spans="1:7" ht="16.5" customHeight="1">
      <c r="A42" s="1">
        <v>35</v>
      </c>
      <c r="B42" s="39" t="s">
        <v>255</v>
      </c>
      <c r="C42" s="38" t="s">
        <v>156</v>
      </c>
      <c r="D42" s="39" t="s">
        <v>142</v>
      </c>
      <c r="E42" s="126">
        <v>15</v>
      </c>
      <c r="F42" s="128"/>
      <c r="G42" s="127">
        <f>E42*F42</f>
        <v>0</v>
      </c>
    </row>
    <row r="43" spans="1:7" ht="16.5" customHeight="1">
      <c r="A43" s="1">
        <v>36</v>
      </c>
      <c r="B43" s="39" t="s">
        <v>256</v>
      </c>
      <c r="C43" s="38" t="s">
        <v>268</v>
      </c>
      <c r="D43" s="39" t="s">
        <v>140</v>
      </c>
      <c r="E43" s="126">
        <v>5</v>
      </c>
      <c r="F43" s="128"/>
      <c r="G43" s="127">
        <f>E43*F43</f>
        <v>0</v>
      </c>
    </row>
    <row r="44" spans="1:7" ht="16.5" customHeight="1">
      <c r="A44" s="1">
        <v>37</v>
      </c>
      <c r="B44" s="39" t="s">
        <v>257</v>
      </c>
      <c r="C44" s="38" t="s">
        <v>213</v>
      </c>
      <c r="D44" s="39" t="s">
        <v>140</v>
      </c>
      <c r="E44" s="126">
        <v>1.15</v>
      </c>
      <c r="F44" s="128"/>
      <c r="G44" s="127">
        <f>E44*F44</f>
        <v>0</v>
      </c>
    </row>
    <row r="45" spans="1:7" ht="16.5" customHeight="1">
      <c r="A45" s="1">
        <v>38</v>
      </c>
      <c r="B45" s="39" t="s">
        <v>258</v>
      </c>
      <c r="C45" s="38" t="s">
        <v>238</v>
      </c>
      <c r="D45" s="39" t="s">
        <v>142</v>
      </c>
      <c r="E45" s="126">
        <v>88</v>
      </c>
      <c r="F45" s="128"/>
      <c r="G45" s="127">
        <f>E45*F45</f>
        <v>0</v>
      </c>
    </row>
    <row r="46" spans="1:7" ht="16.5" customHeight="1">
      <c r="A46" s="1">
        <v>39</v>
      </c>
      <c r="B46" s="39" t="s">
        <v>259</v>
      </c>
      <c r="C46" s="38" t="s">
        <v>239</v>
      </c>
      <c r="D46" s="39" t="s">
        <v>10</v>
      </c>
      <c r="E46" s="126">
        <v>2</v>
      </c>
      <c r="F46" s="128"/>
      <c r="G46" s="127">
        <f>E46*F46</f>
        <v>0</v>
      </c>
    </row>
    <row r="47" spans="1:7" ht="16.5" customHeight="1">
      <c r="A47" s="1">
        <v>40</v>
      </c>
      <c r="B47" s="39" t="s">
        <v>260</v>
      </c>
      <c r="C47" s="38" t="s">
        <v>157</v>
      </c>
      <c r="D47" s="39" t="s">
        <v>1</v>
      </c>
      <c r="E47" s="126">
        <v>12</v>
      </c>
      <c r="F47" s="128"/>
      <c r="G47" s="127">
        <f>E47*F47</f>
        <v>0</v>
      </c>
    </row>
    <row r="48" spans="1:7" ht="16.5" customHeight="1">
      <c r="A48" s="1">
        <v>41</v>
      </c>
      <c r="B48" s="39" t="s">
        <v>261</v>
      </c>
      <c r="C48" s="38" t="s">
        <v>184</v>
      </c>
      <c r="D48" s="39" t="s">
        <v>1</v>
      </c>
      <c r="E48" s="126">
        <v>1</v>
      </c>
      <c r="F48" s="128"/>
      <c r="G48" s="127">
        <f>E48*F48</f>
        <v>0</v>
      </c>
    </row>
    <row r="49" spans="1:7" ht="16.5" customHeight="1">
      <c r="A49" s="1">
        <v>42</v>
      </c>
      <c r="B49" s="39" t="s">
        <v>262</v>
      </c>
      <c r="C49" s="38" t="s">
        <v>219</v>
      </c>
      <c r="D49" s="39" t="s">
        <v>1</v>
      </c>
      <c r="E49" s="126">
        <v>2</v>
      </c>
      <c r="F49" s="128"/>
      <c r="G49" s="127">
        <f>E49*F49</f>
        <v>0</v>
      </c>
    </row>
    <row r="50" spans="1:7" ht="16.5" customHeight="1" thickBot="1">
      <c r="A50" s="1">
        <v>43</v>
      </c>
      <c r="B50" s="39" t="s">
        <v>263</v>
      </c>
      <c r="C50" s="38" t="s">
        <v>208</v>
      </c>
      <c r="D50" s="39" t="s">
        <v>1</v>
      </c>
      <c r="E50" s="126">
        <v>40</v>
      </c>
      <c r="F50" s="129"/>
      <c r="G50" s="127">
        <f>E50*F50</f>
        <v>0</v>
      </c>
    </row>
    <row r="51" spans="1:7" ht="14.25" customHeight="1" thickBot="1">
      <c r="A51" s="46" t="s">
        <v>162</v>
      </c>
      <c r="B51" s="48"/>
      <c r="C51" s="49"/>
      <c r="D51" s="48"/>
      <c r="E51" s="5"/>
      <c r="F51" s="44"/>
      <c r="G51" s="90"/>
    </row>
    <row r="52" spans="1:7" ht="19.5" customHeight="1">
      <c r="A52" s="1">
        <v>44</v>
      </c>
      <c r="B52" s="39" t="s">
        <v>190</v>
      </c>
      <c r="C52" s="38" t="s">
        <v>195</v>
      </c>
      <c r="D52" s="39" t="s">
        <v>140</v>
      </c>
      <c r="E52" s="130">
        <v>4.25</v>
      </c>
      <c r="F52" s="131"/>
      <c r="G52" s="127">
        <f>E52*F52</f>
        <v>0</v>
      </c>
    </row>
    <row r="53" spans="1:7" ht="19.5" customHeight="1">
      <c r="A53" s="1">
        <v>45</v>
      </c>
      <c r="B53" s="39" t="s">
        <v>192</v>
      </c>
      <c r="C53" s="38" t="s">
        <v>191</v>
      </c>
      <c r="D53" s="39" t="s">
        <v>140</v>
      </c>
      <c r="E53" s="130">
        <v>8.5</v>
      </c>
      <c r="F53" s="128"/>
      <c r="G53" s="127">
        <f>E53*F53</f>
        <v>0</v>
      </c>
    </row>
    <row r="54" spans="1:7" ht="19.5" customHeight="1">
      <c r="A54" s="1">
        <v>46</v>
      </c>
      <c r="B54" s="39" t="s">
        <v>7</v>
      </c>
      <c r="C54" s="38" t="s">
        <v>159</v>
      </c>
      <c r="D54" s="39" t="s">
        <v>140</v>
      </c>
      <c r="E54" s="126">
        <v>1.15</v>
      </c>
      <c r="F54" s="128"/>
      <c r="G54" s="127">
        <f>E54*F54</f>
        <v>0</v>
      </c>
    </row>
    <row r="55" spans="1:7" ht="19.5" customHeight="1">
      <c r="A55" s="1">
        <v>47</v>
      </c>
      <c r="B55" s="39" t="s">
        <v>193</v>
      </c>
      <c r="C55" s="38" t="s">
        <v>194</v>
      </c>
      <c r="D55" s="39" t="s">
        <v>0</v>
      </c>
      <c r="E55" s="126">
        <v>1.4</v>
      </c>
      <c r="F55" s="128"/>
      <c r="G55" s="127">
        <f>E55*F55</f>
        <v>0</v>
      </c>
    </row>
    <row r="56" spans="1:7" ht="19.5" customHeight="1">
      <c r="A56" s="1">
        <v>48</v>
      </c>
      <c r="B56" s="39" t="s">
        <v>19</v>
      </c>
      <c r="C56" s="38" t="s">
        <v>185</v>
      </c>
      <c r="D56" s="39" t="s">
        <v>1</v>
      </c>
      <c r="E56" s="126">
        <v>1</v>
      </c>
      <c r="F56" s="128"/>
      <c r="G56" s="127">
        <f>E56*F56</f>
        <v>0</v>
      </c>
    </row>
    <row r="57" spans="1:7" ht="19.5" customHeight="1">
      <c r="A57" s="1">
        <v>49</v>
      </c>
      <c r="B57" s="39" t="s">
        <v>20</v>
      </c>
      <c r="C57" s="38" t="s">
        <v>236</v>
      </c>
      <c r="D57" s="39" t="s">
        <v>1</v>
      </c>
      <c r="E57" s="126">
        <v>1</v>
      </c>
      <c r="F57" s="128"/>
      <c r="G57" s="127">
        <f>E57*F57</f>
        <v>0</v>
      </c>
    </row>
    <row r="58" spans="1:7" ht="19.5" customHeight="1" thickBot="1">
      <c r="A58" s="1">
        <v>50</v>
      </c>
      <c r="B58" s="39" t="s">
        <v>21</v>
      </c>
      <c r="C58" s="38" t="s">
        <v>160</v>
      </c>
      <c r="D58" s="39" t="s">
        <v>0</v>
      </c>
      <c r="E58" s="126">
        <v>15</v>
      </c>
      <c r="F58" s="129"/>
      <c r="G58" s="127">
        <f>E58*F58</f>
        <v>0</v>
      </c>
    </row>
    <row r="59" spans="1:7" ht="8.25" customHeight="1">
      <c r="A59" s="40"/>
      <c r="B59" s="41"/>
      <c r="C59" s="42"/>
      <c r="D59" s="5"/>
      <c r="E59" s="5"/>
      <c r="F59" s="19"/>
      <c r="G59" s="90"/>
    </row>
    <row r="60" spans="1:7" ht="15">
      <c r="A60" s="4" t="s">
        <v>242</v>
      </c>
      <c r="G60" s="69">
        <f>SUM(G7:G59)</f>
        <v>0</v>
      </c>
    </row>
  </sheetData>
  <sheetProtection/>
  <printOptions/>
  <pageMargins left="1.3779527559055118" right="0" top="0.7874015748031497" bottom="0.1968503937007874" header="0.5905511811023623" footer="0.31496062992125984"/>
  <pageSetup horizontalDpi="600" verticalDpi="600" orientation="landscape" paperSize="9" scale="86" r:id="rId1"/>
  <headerFooter>
    <oddHeader>&amp;CRevitalizace zeleně historického centra obce Tuklaty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Buresovi</cp:lastModifiedBy>
  <cp:lastPrinted>2016-01-14T00:12:23Z</cp:lastPrinted>
  <dcterms:created xsi:type="dcterms:W3CDTF">2012-03-23T17:35:47Z</dcterms:created>
  <dcterms:modified xsi:type="dcterms:W3CDTF">2016-01-14T00:21:12Z</dcterms:modified>
  <cp:category/>
  <cp:version/>
  <cp:contentType/>
  <cp:contentStatus/>
</cp:coreProperties>
</file>